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48537F5-85A9-4EC6-96AD-1125F8974D06}" xr6:coauthVersionLast="47" xr6:coauthVersionMax="47" xr10:uidLastSave="{00000000-0000-0000-0000-000000000000}"/>
  <bookViews>
    <workbookView xWindow="-120" yWindow="-120" windowWidth="29040" windowHeight="15720" xr2:uid="{00000000-000D-0000-FFFF-FFFF00000000}"/>
  </bookViews>
  <sheets>
    <sheet name="表紙" sheetId="11" r:id="rId1"/>
    <sheet name="軽微基準一覧表" sheetId="7" r:id="rId2"/>
    <sheet name="軽微基準判定" sheetId="10" r:id="rId3"/>
    <sheet name="データ入力" sheetId="8" r:id="rId4"/>
    <sheet name="（参考）公開項目選択例" sheetId="12" r:id="rId5"/>
  </sheets>
  <definedNames>
    <definedName name="_xlnm._FilterDatabase" localSheetId="1" hidden="1">軽微基準一覧表!$E$2:$Q$71</definedName>
    <definedName name="_xlnm.Print_Area" localSheetId="4">'（参考）公開項目選択例'!$B$1:$G$101</definedName>
    <definedName name="_xlnm.Print_Area" localSheetId="1">軽微基準一覧表!$C$1:$R$72</definedName>
    <definedName name="_xlnm.Print_Area" localSheetId="0">表紙!$A$1:$BG$51</definedName>
    <definedName name="_xlnm.Print_Titles" localSheetId="4">'（参考）公開項目選択例'!$2:$2</definedName>
    <definedName name="運用資産等決定事実">軽微基準一覧表!$D$65:$D$67</definedName>
    <definedName name="運用資産等発生事実">軽微基準一覧表!$D$68:$D$69</definedName>
    <definedName name="区分">軽微基準一覧表!$B$3:$B$8</definedName>
    <definedName name="資産の譲渡又は取得">軽微基準一覧表!$D$65:$D$67</definedName>
    <definedName name="資産運用会社決定事実">軽微基準一覧表!$D$38:$D$51</definedName>
    <definedName name="資産運用会社発生事実">軽微基準一覧表!$D$52:$D$64</definedName>
    <definedName name="投資法人決定事実">軽微基準一覧表!$D$3:$D$17</definedName>
    <definedName name="投資法人発生事実">軽微基準一覧表!$D$18:$D$37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 i="8" l="1"/>
  <c r="C18" i="8" l="1"/>
  <c r="C17" i="8"/>
  <c r="C16" i="8"/>
  <c r="C15" i="8"/>
  <c r="C14" i="8"/>
  <c r="C13" i="8"/>
  <c r="C12" i="8"/>
  <c r="C11" i="8"/>
  <c r="C10" i="8"/>
  <c r="C9" i="8"/>
  <c r="C8" i="8"/>
  <c r="C7" i="8"/>
  <c r="C6" i="8"/>
  <c r="C5" i="8"/>
  <c r="C4" i="8"/>
  <c r="C3" i="8"/>
  <c r="F4" i="8" l="1"/>
  <c r="F11" i="8"/>
  <c r="F12" i="8"/>
  <c r="F13" i="8"/>
  <c r="F14" i="8"/>
  <c r="F15" i="8"/>
  <c r="F16" i="8"/>
  <c r="F17" i="8"/>
  <c r="F18" i="8"/>
  <c r="F19" i="8"/>
  <c r="F20" i="8"/>
  <c r="F21" i="8"/>
  <c r="F22" i="8"/>
  <c r="F23" i="8"/>
  <c r="F24" i="8"/>
  <c r="F25" i="8"/>
  <c r="F26" i="8"/>
  <c r="F27" i="8"/>
  <c r="F28" i="8"/>
  <c r="F29" i="8"/>
  <c r="F30" i="8"/>
  <c r="F31" i="8"/>
  <c r="F32" i="8"/>
  <c r="F3" i="8"/>
  <c r="C19" i="8"/>
  <c r="C20" i="8"/>
  <c r="C21" i="8"/>
  <c r="C22" i="8"/>
  <c r="C23" i="8"/>
  <c r="C24" i="8"/>
  <c r="C25" i="8"/>
  <c r="C26" i="8"/>
  <c r="C27" i="8"/>
  <c r="C28" i="8"/>
  <c r="C29" i="8"/>
  <c r="C30" i="8"/>
  <c r="C31" i="8"/>
  <c r="C32" i="8"/>
  <c r="J36" i="10" l="1"/>
  <c r="J37" i="10" s="1"/>
  <c r="K36" i="10" s="1"/>
  <c r="I31" i="10"/>
  <c r="I33" i="10" s="1"/>
  <c r="G40" i="10"/>
  <c r="G39" i="10"/>
  <c r="G38" i="10"/>
  <c r="G34" i="10"/>
  <c r="G33" i="10"/>
  <c r="G32" i="10"/>
  <c r="C22" i="10"/>
  <c r="C20" i="10"/>
  <c r="C21" i="10"/>
  <c r="C16" i="10"/>
  <c r="C15" i="10"/>
  <c r="C14" i="10"/>
  <c r="B8" i="10"/>
  <c r="I34" i="10" l="1"/>
  <c r="I32" i="10"/>
  <c r="J39" i="10"/>
  <c r="J38" i="10"/>
  <c r="J40" i="10"/>
  <c r="F5" i="8" l="1"/>
  <c r="F6" i="8" l="1"/>
  <c r="F7" i="8" l="1"/>
  <c r="K4" i="10" l="1"/>
  <c r="E28" i="10" s="1"/>
  <c r="F9" i="8" l="1"/>
  <c r="F10" i="8" l="1"/>
  <c r="B6" i="10"/>
  <c r="E18" i="10"/>
  <c r="F18" i="10" l="1"/>
  <c r="G18" i="10"/>
  <c r="H33" i="10" l="1"/>
  <c r="E33" i="10" s="1"/>
  <c r="H34" i="10" l="1"/>
  <c r="E34" i="10" s="1"/>
  <c r="H32" i="10"/>
  <c r="E32" i="10" s="1"/>
  <c r="G19" i="10"/>
  <c r="F19" i="10"/>
  <c r="E19" i="10"/>
  <c r="E23" i="10" l="1"/>
  <c r="H18" i="10"/>
  <c r="E25" i="10"/>
  <c r="F25" i="10"/>
  <c r="F24" i="10"/>
  <c r="F23" i="10"/>
  <c r="E24" i="10"/>
  <c r="K37" i="10"/>
  <c r="K40" i="10" l="1"/>
  <c r="I40" i="10" s="1"/>
  <c r="K39" i="10"/>
  <c r="K38" i="10"/>
  <c r="H19" i="10"/>
  <c r="I18" i="10" s="1"/>
  <c r="H40" i="10" l="1"/>
  <c r="I39" i="10"/>
  <c r="H39" i="10" s="1"/>
  <c r="I38" i="10"/>
  <c r="H38" i="10" s="1"/>
  <c r="I19" i="10"/>
  <c r="J18" i="10" s="1"/>
  <c r="H24" i="10" s="1"/>
  <c r="H25" i="10" l="1"/>
  <c r="H23" i="10"/>
  <c r="G25" i="10"/>
  <c r="G24" i="10"/>
  <c r="G23" i="10"/>
  <c r="J19" i="10"/>
  <c r="I24" i="10" l="1"/>
  <c r="K24" i="10" s="1"/>
  <c r="E39" i="10" s="1"/>
  <c r="I23" i="10"/>
  <c r="I25" i="10"/>
  <c r="K25" i="10" s="1"/>
  <c r="E40" i="10" s="1"/>
  <c r="K23" i="10" l="1"/>
  <c r="E38" i="10" s="1"/>
</calcChain>
</file>

<file path=xl/sharedStrings.xml><?xml version="1.0" encoding="utf-8"?>
<sst xmlns="http://schemas.openxmlformats.org/spreadsheetml/2006/main" count="1346" uniqueCount="431">
  <si>
    <t>決算期</t>
    <rPh sb="0" eb="3">
      <t>ケッサンキ</t>
    </rPh>
    <phoneticPr fontId="6"/>
  </si>
  <si>
    <t>適時開示項目</t>
    <rPh sb="0" eb="2">
      <t>テキジ</t>
    </rPh>
    <rPh sb="2" eb="4">
      <t>カイジ</t>
    </rPh>
    <rPh sb="4" eb="6">
      <t>コウモク</t>
    </rPh>
    <phoneticPr fontId="6"/>
  </si>
  <si>
    <t>投資法人決定事実</t>
    <rPh sb="0" eb="2">
      <t>トウシ</t>
    </rPh>
    <rPh sb="2" eb="4">
      <t>ホウジン</t>
    </rPh>
    <rPh sb="4" eb="6">
      <t>ケッテイ</t>
    </rPh>
    <rPh sb="6" eb="8">
      <t>ジジツ</t>
    </rPh>
    <phoneticPr fontId="6"/>
  </si>
  <si>
    <t>投資口の追加発行又は売出し</t>
    <rPh sb="0" eb="2">
      <t>トウシ</t>
    </rPh>
    <rPh sb="2" eb="3">
      <t>クチ</t>
    </rPh>
    <rPh sb="4" eb="6">
      <t>ツイカ</t>
    </rPh>
    <rPh sb="6" eb="8">
      <t>ハッコウ</t>
    </rPh>
    <rPh sb="8" eb="9">
      <t>マタ</t>
    </rPh>
    <rPh sb="10" eb="12">
      <t>ウリダシ</t>
    </rPh>
    <phoneticPr fontId="3"/>
  </si>
  <si>
    <t>投資法人債の募集又は資金の借入れ</t>
    <rPh sb="0" eb="2">
      <t>トウシ</t>
    </rPh>
    <rPh sb="2" eb="4">
      <t>ホウジン</t>
    </rPh>
    <rPh sb="4" eb="5">
      <t>サイ</t>
    </rPh>
    <rPh sb="6" eb="8">
      <t>ボシュウ</t>
    </rPh>
    <rPh sb="8" eb="9">
      <t>マタ</t>
    </rPh>
    <rPh sb="10" eb="12">
      <t>シキン</t>
    </rPh>
    <rPh sb="13" eb="15">
      <t>カリイ</t>
    </rPh>
    <phoneticPr fontId="3"/>
  </si>
  <si>
    <t>合併</t>
  </si>
  <si>
    <t>規約の変更又は解散</t>
    <rPh sb="0" eb="2">
      <t>キヤク</t>
    </rPh>
    <rPh sb="3" eb="5">
      <t>ヘンコウ</t>
    </rPh>
    <rPh sb="5" eb="6">
      <t>マタ</t>
    </rPh>
    <rPh sb="7" eb="9">
      <t>カイサン</t>
    </rPh>
    <phoneticPr fontId="3"/>
  </si>
  <si>
    <t>上場廃止申請</t>
  </si>
  <si>
    <t>破産手続開始又は再生手続開始の申立て</t>
    <rPh sb="0" eb="2">
      <t>ハサン</t>
    </rPh>
    <rPh sb="2" eb="4">
      <t>テツヅキ</t>
    </rPh>
    <rPh sb="4" eb="6">
      <t>カイシ</t>
    </rPh>
    <rPh sb="6" eb="7">
      <t>マタ</t>
    </rPh>
    <rPh sb="8" eb="10">
      <t>サイセイ</t>
    </rPh>
    <rPh sb="10" eb="12">
      <t>テツヅキ</t>
    </rPh>
    <rPh sb="12" eb="14">
      <t>カイシ</t>
    </rPh>
    <rPh sb="15" eb="17">
      <t>モウシタ</t>
    </rPh>
    <phoneticPr fontId="3"/>
  </si>
  <si>
    <t>公認会計士等の異動</t>
  </si>
  <si>
    <t>金銭の分配</t>
    <rPh sb="0" eb="2">
      <t>キンセン</t>
    </rPh>
    <rPh sb="3" eb="5">
      <t>ブンパイ</t>
    </rPh>
    <phoneticPr fontId="3"/>
  </si>
  <si>
    <t>公開買付けに対抗するための買付等の要請</t>
    <rPh sb="0" eb="2">
      <t>コウカイ</t>
    </rPh>
    <rPh sb="2" eb="4">
      <t>カイツ</t>
    </rPh>
    <rPh sb="6" eb="8">
      <t>タイコウ</t>
    </rPh>
    <rPh sb="13" eb="15">
      <t>カイツケ</t>
    </rPh>
    <rPh sb="15" eb="16">
      <t>トウ</t>
    </rPh>
    <rPh sb="17" eb="19">
      <t>ヨウセイ</t>
    </rPh>
    <phoneticPr fontId="3"/>
  </si>
  <si>
    <t>自己投資口の取得</t>
    <rPh sb="0" eb="2">
      <t>ジコ</t>
    </rPh>
    <rPh sb="2" eb="4">
      <t>トウシ</t>
    </rPh>
    <rPh sb="4" eb="5">
      <t>クチ</t>
    </rPh>
    <rPh sb="6" eb="8">
      <t>シュトク</t>
    </rPh>
    <phoneticPr fontId="3"/>
  </si>
  <si>
    <t>新投資口予約権無償割当て</t>
    <rPh sb="0" eb="1">
      <t>シン</t>
    </rPh>
    <rPh sb="1" eb="3">
      <t>トウシ</t>
    </rPh>
    <rPh sb="3" eb="4">
      <t>クチ</t>
    </rPh>
    <rPh sb="4" eb="6">
      <t>ヨヤク</t>
    </rPh>
    <rPh sb="6" eb="7">
      <t>ケン</t>
    </rPh>
    <rPh sb="7" eb="9">
      <t>ムショウ</t>
    </rPh>
    <rPh sb="9" eb="11">
      <t>ワリアテ</t>
    </rPh>
    <phoneticPr fontId="3"/>
  </si>
  <si>
    <t>損失の全部又は一部の出資総額等からの控除</t>
    <rPh sb="0" eb="2">
      <t>ソンシツ</t>
    </rPh>
    <rPh sb="3" eb="5">
      <t>ゼンブ</t>
    </rPh>
    <rPh sb="5" eb="6">
      <t>マタ</t>
    </rPh>
    <rPh sb="7" eb="9">
      <t>イチブ</t>
    </rPh>
    <rPh sb="10" eb="12">
      <t>シュッシ</t>
    </rPh>
    <rPh sb="12" eb="15">
      <t>ソウガクトウ</t>
    </rPh>
    <rPh sb="18" eb="20">
      <t>コウジョ</t>
    </rPh>
    <phoneticPr fontId="3"/>
  </si>
  <si>
    <t>投資法人発生事実</t>
    <rPh sb="0" eb="2">
      <t>トウシ</t>
    </rPh>
    <rPh sb="2" eb="4">
      <t>ホウジン</t>
    </rPh>
    <rPh sb="4" eb="6">
      <t>ハッセイ</t>
    </rPh>
    <rPh sb="6" eb="8">
      <t>ジジツ</t>
    </rPh>
    <phoneticPr fontId="6"/>
  </si>
  <si>
    <t>業務改善命令</t>
    <rPh sb="0" eb="2">
      <t>ギョウム</t>
    </rPh>
    <rPh sb="2" eb="4">
      <t>カイゼン</t>
    </rPh>
    <rPh sb="4" eb="6">
      <t>メイレイ</t>
    </rPh>
    <phoneticPr fontId="3"/>
  </si>
  <si>
    <t>上場廃止の原因となる事実</t>
    <rPh sb="0" eb="2">
      <t>ジョウジョウ</t>
    </rPh>
    <rPh sb="2" eb="4">
      <t>ハイシ</t>
    </rPh>
    <rPh sb="5" eb="7">
      <t>ゲンイン</t>
    </rPh>
    <rPh sb="10" eb="12">
      <t>ジジツ</t>
    </rPh>
    <phoneticPr fontId="3"/>
  </si>
  <si>
    <t>公認会計士等の異動</t>
    <rPh sb="0" eb="2">
      <t>コウニン</t>
    </rPh>
    <rPh sb="2" eb="4">
      <t>カイケイ</t>
    </rPh>
    <rPh sb="4" eb="6">
      <t>シトウ</t>
    </rPh>
    <rPh sb="7" eb="9">
      <t>イドウ</t>
    </rPh>
    <phoneticPr fontId="3"/>
  </si>
  <si>
    <t>災害に起因する損害又は業務遂行の過程で生じた損害</t>
    <rPh sb="0" eb="2">
      <t>サイガイ</t>
    </rPh>
    <rPh sb="3" eb="5">
      <t>キイン</t>
    </rPh>
    <rPh sb="7" eb="9">
      <t>ソンガイ</t>
    </rPh>
    <rPh sb="9" eb="10">
      <t>マタ</t>
    </rPh>
    <rPh sb="11" eb="13">
      <t>ギョウム</t>
    </rPh>
    <rPh sb="13" eb="15">
      <t>スイコウ</t>
    </rPh>
    <rPh sb="16" eb="18">
      <t>カテイ</t>
    </rPh>
    <rPh sb="19" eb="20">
      <t>ショウ</t>
    </rPh>
    <rPh sb="22" eb="24">
      <t>ソンガイ</t>
    </rPh>
    <phoneticPr fontId="3"/>
  </si>
  <si>
    <t>訴訟の提起又は判決等
　【訴えが提起された場合】</t>
    <rPh sb="0" eb="2">
      <t>ソショウ</t>
    </rPh>
    <rPh sb="3" eb="5">
      <t>テイキ</t>
    </rPh>
    <rPh sb="5" eb="6">
      <t>マタ</t>
    </rPh>
    <rPh sb="7" eb="10">
      <t>ハンケツトウ</t>
    </rPh>
    <rPh sb="13" eb="14">
      <t>ウッタ</t>
    </rPh>
    <rPh sb="16" eb="18">
      <t>テイキ</t>
    </rPh>
    <rPh sb="21" eb="23">
      <t>バアイ</t>
    </rPh>
    <phoneticPr fontId="3"/>
  </si>
  <si>
    <t>訴訟の提起又は判決等
　【判決があった場合、訴訟の全部若しくは一部が完結した場合】</t>
    <rPh sb="0" eb="2">
      <t>ソショウ</t>
    </rPh>
    <rPh sb="3" eb="5">
      <t>テイキ</t>
    </rPh>
    <rPh sb="5" eb="6">
      <t>マタ</t>
    </rPh>
    <rPh sb="7" eb="10">
      <t>ハンケツトウ</t>
    </rPh>
    <rPh sb="13" eb="15">
      <t>ハンケツ</t>
    </rPh>
    <rPh sb="19" eb="21">
      <t>バアイ</t>
    </rPh>
    <rPh sb="22" eb="24">
      <t>ソショウ</t>
    </rPh>
    <rPh sb="25" eb="27">
      <t>ゼンブ</t>
    </rPh>
    <rPh sb="27" eb="28">
      <t>モ</t>
    </rPh>
    <rPh sb="31" eb="33">
      <t>イチブ</t>
    </rPh>
    <rPh sb="34" eb="36">
      <t>カンケツ</t>
    </rPh>
    <rPh sb="38" eb="40">
      <t>バアイ</t>
    </rPh>
    <phoneticPr fontId="3"/>
  </si>
  <si>
    <t>仮処分命令の申立て又は決定等
　【申立てがなされた場合】</t>
    <rPh sb="0" eb="3">
      <t>カリショブン</t>
    </rPh>
    <rPh sb="3" eb="5">
      <t>メイレイ</t>
    </rPh>
    <rPh sb="6" eb="8">
      <t>モウシタ</t>
    </rPh>
    <rPh sb="9" eb="10">
      <t>マタ</t>
    </rPh>
    <rPh sb="11" eb="14">
      <t>ケッテイトウ</t>
    </rPh>
    <rPh sb="17" eb="19">
      <t>モウシタ</t>
    </rPh>
    <rPh sb="25" eb="27">
      <t>バアイ</t>
    </rPh>
    <phoneticPr fontId="3"/>
  </si>
  <si>
    <t>仮処分命令の申立て又は決定等
　【裁判があった場合、申立てに係る手続の全部若しくは一部が完結した場合】</t>
    <rPh sb="0" eb="3">
      <t>カリショブン</t>
    </rPh>
    <rPh sb="3" eb="5">
      <t>メイレイ</t>
    </rPh>
    <rPh sb="6" eb="8">
      <t>モウシタ</t>
    </rPh>
    <rPh sb="9" eb="10">
      <t>マタ</t>
    </rPh>
    <rPh sb="11" eb="14">
      <t>ケッテイトウ</t>
    </rPh>
    <rPh sb="17" eb="19">
      <t>サイバン</t>
    </rPh>
    <rPh sb="23" eb="25">
      <t>バアイ</t>
    </rPh>
    <rPh sb="26" eb="28">
      <t>モウシタ</t>
    </rPh>
    <rPh sb="30" eb="31">
      <t>カカ</t>
    </rPh>
    <rPh sb="32" eb="34">
      <t>テツヅ</t>
    </rPh>
    <rPh sb="35" eb="37">
      <t>ゼンブ</t>
    </rPh>
    <rPh sb="37" eb="38">
      <t>モ</t>
    </rPh>
    <rPh sb="41" eb="43">
      <t>イチブ</t>
    </rPh>
    <rPh sb="44" eb="46">
      <t>カンケツ</t>
    </rPh>
    <rPh sb="48" eb="50">
      <t>バアイ</t>
    </rPh>
    <phoneticPr fontId="3"/>
  </si>
  <si>
    <t>取引先との取引停止</t>
    <rPh sb="0" eb="2">
      <t>トリヒキ</t>
    </rPh>
    <rPh sb="2" eb="3">
      <t>サキ</t>
    </rPh>
    <rPh sb="5" eb="7">
      <t>トリヒキ</t>
    </rPh>
    <rPh sb="7" eb="9">
      <t>テイシ</t>
    </rPh>
    <phoneticPr fontId="3"/>
  </si>
  <si>
    <t>債務免除等の金融支援</t>
    <rPh sb="0" eb="2">
      <t>サイム</t>
    </rPh>
    <rPh sb="2" eb="4">
      <t>メンジョ</t>
    </rPh>
    <rPh sb="4" eb="5">
      <t>トウ</t>
    </rPh>
    <rPh sb="6" eb="8">
      <t>キンユウ</t>
    </rPh>
    <rPh sb="8" eb="10">
      <t>シエン</t>
    </rPh>
    <phoneticPr fontId="3"/>
  </si>
  <si>
    <t>資源の発見</t>
    <rPh sb="0" eb="2">
      <t>シゲン</t>
    </rPh>
    <rPh sb="3" eb="5">
      <t>ハッケン</t>
    </rPh>
    <phoneticPr fontId="3"/>
  </si>
  <si>
    <t>投資証券の発行差止請求</t>
    <rPh sb="0" eb="2">
      <t>トウシ</t>
    </rPh>
    <rPh sb="2" eb="4">
      <t>ショウケン</t>
    </rPh>
    <rPh sb="5" eb="7">
      <t>ハッコウ</t>
    </rPh>
    <rPh sb="7" eb="9">
      <t>サシト</t>
    </rPh>
    <rPh sb="9" eb="11">
      <t>セイキュウ</t>
    </rPh>
    <phoneticPr fontId="3"/>
  </si>
  <si>
    <t>資産運用会社決定事実</t>
    <rPh sb="0" eb="2">
      <t>シサン</t>
    </rPh>
    <rPh sb="2" eb="4">
      <t>ウンヨウ</t>
    </rPh>
    <rPh sb="4" eb="6">
      <t>ガイシャ</t>
    </rPh>
    <rPh sb="6" eb="8">
      <t>ケッテイ</t>
    </rPh>
    <rPh sb="8" eb="10">
      <t>ジジツ</t>
    </rPh>
    <phoneticPr fontId="6"/>
  </si>
  <si>
    <t>上場廃止申請</t>
    <rPh sb="0" eb="2">
      <t>ジョウジョウ</t>
    </rPh>
    <rPh sb="2" eb="4">
      <t>ハイシ</t>
    </rPh>
    <rPh sb="4" eb="6">
      <t>シンセイ</t>
    </rPh>
    <phoneticPr fontId="3"/>
  </si>
  <si>
    <t>合併</t>
    <rPh sb="0" eb="2">
      <t>ガッペイ</t>
    </rPh>
    <phoneticPr fontId="3"/>
  </si>
  <si>
    <t>破産手続開始、再生手続開始又は更生手続開始の申立て</t>
    <rPh sb="0" eb="2">
      <t>ハサン</t>
    </rPh>
    <rPh sb="2" eb="4">
      <t>テツヅキ</t>
    </rPh>
    <rPh sb="4" eb="6">
      <t>カイシ</t>
    </rPh>
    <rPh sb="7" eb="9">
      <t>サイセイ</t>
    </rPh>
    <rPh sb="9" eb="11">
      <t>テツヅキ</t>
    </rPh>
    <rPh sb="11" eb="13">
      <t>カイシ</t>
    </rPh>
    <rPh sb="13" eb="14">
      <t>マタ</t>
    </rPh>
    <rPh sb="15" eb="17">
      <t>コウセイ</t>
    </rPh>
    <rPh sb="17" eb="19">
      <t>テツヅキ</t>
    </rPh>
    <rPh sb="19" eb="21">
      <t>カイシ</t>
    </rPh>
    <rPh sb="22" eb="24">
      <t>モウシタ</t>
    </rPh>
    <phoneticPr fontId="3"/>
  </si>
  <si>
    <t>事業の休止又は廃止</t>
    <rPh sb="0" eb="2">
      <t>ジギョウ</t>
    </rPh>
    <rPh sb="3" eb="5">
      <t>キュウシ</t>
    </rPh>
    <rPh sb="5" eb="6">
      <t>マタ</t>
    </rPh>
    <rPh sb="7" eb="9">
      <t>ハイシ</t>
    </rPh>
    <phoneticPr fontId="3"/>
  </si>
  <si>
    <t>資産運用の全部又は一部の休止又は廃止</t>
    <rPh sb="0" eb="2">
      <t>シサン</t>
    </rPh>
    <rPh sb="2" eb="4">
      <t>ウンヨウ</t>
    </rPh>
    <rPh sb="5" eb="7">
      <t>ゼンブ</t>
    </rPh>
    <rPh sb="7" eb="8">
      <t>マタ</t>
    </rPh>
    <rPh sb="9" eb="11">
      <t>イチブ</t>
    </rPh>
    <rPh sb="12" eb="14">
      <t>キュウシ</t>
    </rPh>
    <rPh sb="14" eb="15">
      <t>マタ</t>
    </rPh>
    <rPh sb="16" eb="18">
      <t>ハイシ</t>
    </rPh>
    <phoneticPr fontId="3"/>
  </si>
  <si>
    <t>会社分割</t>
    <rPh sb="0" eb="2">
      <t>カイシャ</t>
    </rPh>
    <rPh sb="2" eb="4">
      <t>ブンカツ</t>
    </rPh>
    <phoneticPr fontId="3"/>
  </si>
  <si>
    <t>資産運用に係る委託契約の解消</t>
    <rPh sb="0" eb="2">
      <t>シサン</t>
    </rPh>
    <rPh sb="2" eb="4">
      <t>ウンヨウ</t>
    </rPh>
    <rPh sb="5" eb="6">
      <t>カカ</t>
    </rPh>
    <rPh sb="7" eb="9">
      <t>イタク</t>
    </rPh>
    <rPh sb="9" eb="11">
      <t>ケイヤク</t>
    </rPh>
    <rPh sb="12" eb="14">
      <t>カイショウ</t>
    </rPh>
    <phoneticPr fontId="3"/>
  </si>
  <si>
    <t>株式交換</t>
    <rPh sb="0" eb="2">
      <t>カブシキ</t>
    </rPh>
    <rPh sb="2" eb="4">
      <t>コウカン</t>
    </rPh>
    <phoneticPr fontId="3"/>
  </si>
  <si>
    <t>株式移転</t>
    <rPh sb="0" eb="2">
      <t>カブシキ</t>
    </rPh>
    <rPh sb="2" eb="4">
      <t>イテン</t>
    </rPh>
    <phoneticPr fontId="3"/>
  </si>
  <si>
    <t>新たな資産の運用の開始</t>
    <rPh sb="0" eb="1">
      <t>アラ</t>
    </rPh>
    <rPh sb="3" eb="5">
      <t>シサン</t>
    </rPh>
    <rPh sb="6" eb="8">
      <t>ウンヨウ</t>
    </rPh>
    <rPh sb="9" eb="11">
      <t>カイシ</t>
    </rPh>
    <phoneticPr fontId="3"/>
  </si>
  <si>
    <t>認可若しくは承認の申請又は届出</t>
    <rPh sb="0" eb="2">
      <t>ニンカ</t>
    </rPh>
    <rPh sb="2" eb="3">
      <t>モ</t>
    </rPh>
    <rPh sb="6" eb="8">
      <t>ショウニン</t>
    </rPh>
    <rPh sb="9" eb="11">
      <t>シンセイ</t>
    </rPh>
    <rPh sb="11" eb="12">
      <t>マタ</t>
    </rPh>
    <rPh sb="13" eb="15">
      <t>トドケデ</t>
    </rPh>
    <phoneticPr fontId="3"/>
  </si>
  <si>
    <t>資産運用会社発生事実</t>
    <rPh sb="0" eb="2">
      <t>シサン</t>
    </rPh>
    <rPh sb="2" eb="4">
      <t>ウンヨウ</t>
    </rPh>
    <rPh sb="4" eb="6">
      <t>ガイシャ</t>
    </rPh>
    <rPh sb="6" eb="8">
      <t>ハッセイ</t>
    </rPh>
    <rPh sb="8" eb="10">
      <t>ジジツ</t>
    </rPh>
    <phoneticPr fontId="6"/>
  </si>
  <si>
    <t>行政庁による認可、承認又は処分</t>
    <rPh sb="0" eb="3">
      <t>ギョウセイチョウ</t>
    </rPh>
    <rPh sb="6" eb="8">
      <t>ニンカ</t>
    </rPh>
    <rPh sb="9" eb="11">
      <t>ショウニン</t>
    </rPh>
    <rPh sb="11" eb="12">
      <t>マタ</t>
    </rPh>
    <rPh sb="13" eb="15">
      <t>ショブン</t>
    </rPh>
    <phoneticPr fontId="3"/>
  </si>
  <si>
    <t>特定関係法人の異動</t>
    <rPh sb="0" eb="2">
      <t>トクテイ</t>
    </rPh>
    <rPh sb="2" eb="4">
      <t>カンケイ</t>
    </rPh>
    <rPh sb="4" eb="6">
      <t>ホウジン</t>
    </rPh>
    <rPh sb="7" eb="9">
      <t>イドウ</t>
    </rPh>
    <phoneticPr fontId="3"/>
  </si>
  <si>
    <t>主要株主の異動</t>
    <rPh sb="0" eb="2">
      <t>シュヨウ</t>
    </rPh>
    <rPh sb="2" eb="4">
      <t>カブヌシ</t>
    </rPh>
    <rPh sb="5" eb="7">
      <t>イドウ</t>
    </rPh>
    <phoneticPr fontId="3"/>
  </si>
  <si>
    <t>特別支配株主による株式等売渡請求等</t>
    <rPh sb="0" eb="2">
      <t>トクベツ</t>
    </rPh>
    <rPh sb="2" eb="4">
      <t>シハイ</t>
    </rPh>
    <rPh sb="4" eb="6">
      <t>カブヌシ</t>
    </rPh>
    <rPh sb="9" eb="12">
      <t>カブシキトウ</t>
    </rPh>
    <rPh sb="12" eb="14">
      <t>ウリワタシ</t>
    </rPh>
    <rPh sb="14" eb="17">
      <t>セイキュウトウ</t>
    </rPh>
    <phoneticPr fontId="3"/>
  </si>
  <si>
    <t>運用資産等決定事実</t>
    <rPh sb="0" eb="2">
      <t>ウンヨウ</t>
    </rPh>
    <rPh sb="2" eb="5">
      <t>シサントウ</t>
    </rPh>
    <rPh sb="5" eb="7">
      <t>ケッテイ</t>
    </rPh>
    <rPh sb="7" eb="9">
      <t>ジジツ</t>
    </rPh>
    <phoneticPr fontId="6"/>
  </si>
  <si>
    <t>運用資産等発生事実</t>
    <rPh sb="0" eb="2">
      <t>ウンヨウ</t>
    </rPh>
    <rPh sb="2" eb="5">
      <t>シサントウ</t>
    </rPh>
    <rPh sb="5" eb="7">
      <t>ハッセイ</t>
    </rPh>
    <rPh sb="7" eb="9">
      <t>ジジツ</t>
    </rPh>
    <phoneticPr fontId="6"/>
  </si>
  <si>
    <t>損害の発生</t>
    <rPh sb="0" eb="2">
      <t>ソンガイ</t>
    </rPh>
    <rPh sb="3" eb="5">
      <t>ハッセイ</t>
    </rPh>
    <phoneticPr fontId="6"/>
  </si>
  <si>
    <t>純資産総額</t>
    <rPh sb="0" eb="3">
      <t>ジュンシサン</t>
    </rPh>
    <rPh sb="3" eb="5">
      <t>ソウガク</t>
    </rPh>
    <phoneticPr fontId="6"/>
  </si>
  <si>
    <t>日数</t>
    <rPh sb="0" eb="2">
      <t>ニッスウ</t>
    </rPh>
    <phoneticPr fontId="6"/>
  </si>
  <si>
    <t>B/S</t>
    <phoneticPr fontId="6"/>
  </si>
  <si>
    <t>資産</t>
    <rPh sb="0" eb="2">
      <t>シサン</t>
    </rPh>
    <phoneticPr fontId="6"/>
  </si>
  <si>
    <t>負債</t>
    <rPh sb="0" eb="2">
      <t>フサイ</t>
    </rPh>
    <phoneticPr fontId="6"/>
  </si>
  <si>
    <t>固定資産</t>
    <rPh sb="0" eb="2">
      <t>コテイ</t>
    </rPh>
    <rPh sb="2" eb="4">
      <t>シサン</t>
    </rPh>
    <phoneticPr fontId="6"/>
  </si>
  <si>
    <t>債務の総額</t>
    <rPh sb="0" eb="2">
      <t>サイム</t>
    </rPh>
    <rPh sb="3" eb="5">
      <t>ソウガク</t>
    </rPh>
    <phoneticPr fontId="6"/>
  </si>
  <si>
    <t>P/L</t>
    <phoneticPr fontId="6"/>
  </si>
  <si>
    <t>営業収益</t>
    <rPh sb="0" eb="2">
      <t>エイギョウ</t>
    </rPh>
    <rPh sb="2" eb="4">
      <t>シュウエキ</t>
    </rPh>
    <phoneticPr fontId="6"/>
  </si>
  <si>
    <t>当期純利益</t>
    <rPh sb="0" eb="2">
      <t>トウキ</t>
    </rPh>
    <rPh sb="2" eb="5">
      <t>ジュンリエキ</t>
    </rPh>
    <phoneticPr fontId="6"/>
  </si>
  <si>
    <t>経常利益</t>
    <rPh sb="0" eb="2">
      <t>ケイジョウ</t>
    </rPh>
    <rPh sb="2" eb="4">
      <t>リエキ</t>
    </rPh>
    <phoneticPr fontId="6"/>
  </si>
  <si>
    <t>損害の額</t>
    <rPh sb="0" eb="2">
      <t>ソンガイ</t>
    </rPh>
    <rPh sb="3" eb="4">
      <t>ガク</t>
    </rPh>
    <phoneticPr fontId="6"/>
  </si>
  <si>
    <t>-</t>
    <phoneticPr fontId="6"/>
  </si>
  <si>
    <t>訴訟の目的の価額</t>
    <rPh sb="0" eb="2">
      <t>ソショウ</t>
    </rPh>
    <rPh sb="3" eb="5">
      <t>モクテキ</t>
    </rPh>
    <rPh sb="6" eb="8">
      <t>カガク</t>
    </rPh>
    <phoneticPr fontId="6"/>
  </si>
  <si>
    <t>営業収益の減少額</t>
    <rPh sb="0" eb="2">
      <t>エイギョウ</t>
    </rPh>
    <rPh sb="2" eb="4">
      <t>シュウエキ</t>
    </rPh>
    <rPh sb="5" eb="8">
      <t>ゲンショウガク</t>
    </rPh>
    <phoneticPr fontId="6"/>
  </si>
  <si>
    <t>給付する財産の額</t>
    <rPh sb="0" eb="2">
      <t>キュウフ</t>
    </rPh>
    <rPh sb="4" eb="6">
      <t>ザイサン</t>
    </rPh>
    <rPh sb="7" eb="8">
      <t>ガク</t>
    </rPh>
    <phoneticPr fontId="6"/>
  </si>
  <si>
    <t>経常利益の減少額</t>
    <rPh sb="0" eb="2">
      <t>ケイジョウ</t>
    </rPh>
    <rPh sb="2" eb="4">
      <t>リエキ</t>
    </rPh>
    <rPh sb="5" eb="8">
      <t>ゲンショウガク</t>
    </rPh>
    <phoneticPr fontId="6"/>
  </si>
  <si>
    <t>営業収益の増加額</t>
    <rPh sb="0" eb="2">
      <t>エイギョウ</t>
    </rPh>
    <rPh sb="2" eb="4">
      <t>シュウエキ</t>
    </rPh>
    <rPh sb="5" eb="7">
      <t>ゾウカ</t>
    </rPh>
    <rPh sb="7" eb="8">
      <t>ガク</t>
    </rPh>
    <phoneticPr fontId="6"/>
  </si>
  <si>
    <t>経常利益の増減額</t>
    <rPh sb="0" eb="2">
      <t>ケイジョウ</t>
    </rPh>
    <rPh sb="2" eb="4">
      <t>リエキ</t>
    </rPh>
    <rPh sb="5" eb="8">
      <t>ゾウゲンガク</t>
    </rPh>
    <phoneticPr fontId="6"/>
  </si>
  <si>
    <t>特別に支出する額</t>
    <rPh sb="0" eb="2">
      <t>トクベツ</t>
    </rPh>
    <rPh sb="3" eb="5">
      <t>シシュツ</t>
    </rPh>
    <rPh sb="7" eb="8">
      <t>ガク</t>
    </rPh>
    <phoneticPr fontId="6"/>
  </si>
  <si>
    <t>営業収益の減少額</t>
    <rPh sb="0" eb="2">
      <t>エイギョウ</t>
    </rPh>
    <rPh sb="2" eb="4">
      <t>シュウエキ</t>
    </rPh>
    <rPh sb="5" eb="8">
      <t>ゲンショウガク</t>
    </rPh>
    <phoneticPr fontId="6"/>
  </si>
  <si>
    <t>投資法人
決定事実</t>
    <rPh sb="0" eb="2">
      <t>トウシ</t>
    </rPh>
    <rPh sb="2" eb="4">
      <t>ホウジン</t>
    </rPh>
    <rPh sb="5" eb="7">
      <t>ケッテイ</t>
    </rPh>
    <rPh sb="7" eb="9">
      <t>ジジツ</t>
    </rPh>
    <phoneticPr fontId="6"/>
  </si>
  <si>
    <t>投資法人
発生事実</t>
    <rPh sb="0" eb="2">
      <t>トウシ</t>
    </rPh>
    <rPh sb="2" eb="4">
      <t>ホウジン</t>
    </rPh>
    <rPh sb="5" eb="7">
      <t>ハッセイ</t>
    </rPh>
    <rPh sb="7" eb="9">
      <t>ジジツ</t>
    </rPh>
    <phoneticPr fontId="6"/>
  </si>
  <si>
    <t>資産運用会社
決定事実</t>
    <rPh sb="0" eb="2">
      <t>シサン</t>
    </rPh>
    <rPh sb="2" eb="4">
      <t>ウンヨウ</t>
    </rPh>
    <rPh sb="4" eb="6">
      <t>ガイシャ</t>
    </rPh>
    <rPh sb="7" eb="9">
      <t>ケッテイ</t>
    </rPh>
    <rPh sb="9" eb="11">
      <t>ジジツ</t>
    </rPh>
    <phoneticPr fontId="6"/>
  </si>
  <si>
    <t>資産運用会社
発生事実</t>
    <rPh sb="0" eb="2">
      <t>シサン</t>
    </rPh>
    <rPh sb="2" eb="4">
      <t>ウンヨウ</t>
    </rPh>
    <rPh sb="4" eb="6">
      <t>ガイシャ</t>
    </rPh>
    <rPh sb="7" eb="9">
      <t>ハッセイ</t>
    </rPh>
    <rPh sb="9" eb="11">
      <t>ジジツ</t>
    </rPh>
    <phoneticPr fontId="6"/>
  </si>
  <si>
    <t>運用資産等
決定事実</t>
    <rPh sb="0" eb="2">
      <t>ウンヨウ</t>
    </rPh>
    <rPh sb="2" eb="5">
      <t>シサントウ</t>
    </rPh>
    <rPh sb="6" eb="8">
      <t>ケッテイ</t>
    </rPh>
    <rPh sb="8" eb="10">
      <t>ジジツ</t>
    </rPh>
    <phoneticPr fontId="6"/>
  </si>
  <si>
    <t>運用資産等
発生事実</t>
    <rPh sb="0" eb="2">
      <t>ウンヨウ</t>
    </rPh>
    <rPh sb="2" eb="5">
      <t>シサントウ</t>
    </rPh>
    <rPh sb="6" eb="8">
      <t>ハッセイ</t>
    </rPh>
    <rPh sb="8" eb="10">
      <t>ジジツ</t>
    </rPh>
    <phoneticPr fontId="6"/>
  </si>
  <si>
    <t>適時開示項目</t>
    <rPh sb="0" eb="2">
      <t>テキジ</t>
    </rPh>
    <rPh sb="2" eb="4">
      <t>カイジ</t>
    </rPh>
    <rPh sb="4" eb="6">
      <t>コウモク</t>
    </rPh>
    <phoneticPr fontId="6"/>
  </si>
  <si>
    <t>その他</t>
    <rPh sb="2" eb="3">
      <t>タ</t>
    </rPh>
    <phoneticPr fontId="6"/>
  </si>
  <si>
    <t>法令の改正等に伴う記載表現のみの変更、本店所在地の変更、など</t>
    <phoneticPr fontId="6"/>
  </si>
  <si>
    <t>※貸借対照表科目の分母は、直前営業期間末日の額
※損益計算書科目の分母は、直前年度の額</t>
    <rPh sb="1" eb="3">
      <t>タイシャク</t>
    </rPh>
    <rPh sb="3" eb="6">
      <t>タイショウヒョウ</t>
    </rPh>
    <rPh sb="6" eb="8">
      <t>カモク</t>
    </rPh>
    <rPh sb="9" eb="11">
      <t>ブンボ</t>
    </rPh>
    <rPh sb="13" eb="15">
      <t>チョクゼン</t>
    </rPh>
    <rPh sb="15" eb="17">
      <t>エイギョウ</t>
    </rPh>
    <rPh sb="17" eb="19">
      <t>キカン</t>
    </rPh>
    <rPh sb="19" eb="21">
      <t>マツジツ</t>
    </rPh>
    <rPh sb="22" eb="23">
      <t>ガク</t>
    </rPh>
    <rPh sb="33" eb="35">
      <t>ブンボ</t>
    </rPh>
    <rPh sb="37" eb="39">
      <t>チョクゼン</t>
    </rPh>
    <rPh sb="39" eb="41">
      <t>ネンド</t>
    </rPh>
    <rPh sb="42" eb="43">
      <t>ガク</t>
    </rPh>
    <phoneticPr fontId="3"/>
  </si>
  <si>
    <t>当取引所が定めるもの（適時開示ガイドブックをご確認ください）</t>
    <rPh sb="0" eb="1">
      <t>トウ</t>
    </rPh>
    <rPh sb="1" eb="3">
      <t>トリヒキ</t>
    </rPh>
    <rPh sb="3" eb="4">
      <t>ジョ</t>
    </rPh>
    <rPh sb="5" eb="6">
      <t>サダ</t>
    </rPh>
    <rPh sb="11" eb="13">
      <t>テキジ</t>
    </rPh>
    <rPh sb="13" eb="15">
      <t>カイジ</t>
    </rPh>
    <rPh sb="23" eb="25">
      <t>カクニン</t>
    </rPh>
    <phoneticPr fontId="3"/>
  </si>
  <si>
    <t>直前営業期間の末日における譲渡対象資産の価格が5,000万円未満であること
取得対象資産の取得価格が5,000万円未満であること</t>
    <rPh sb="0" eb="2">
      <t>チョクゼン</t>
    </rPh>
    <rPh sb="2" eb="4">
      <t>エイギョウ</t>
    </rPh>
    <rPh sb="4" eb="6">
      <t>キカン</t>
    </rPh>
    <rPh sb="7" eb="9">
      <t>マツジツ</t>
    </rPh>
    <rPh sb="13" eb="15">
      <t>ジョウト</t>
    </rPh>
    <rPh sb="15" eb="17">
      <t>タイショウ</t>
    </rPh>
    <rPh sb="17" eb="19">
      <t>シサン</t>
    </rPh>
    <rPh sb="20" eb="22">
      <t>カカク</t>
    </rPh>
    <rPh sb="28" eb="30">
      <t>マンエン</t>
    </rPh>
    <rPh sb="30" eb="32">
      <t>ミマン</t>
    </rPh>
    <rPh sb="38" eb="40">
      <t>シュトク</t>
    </rPh>
    <rPh sb="40" eb="42">
      <t>タイショウ</t>
    </rPh>
    <rPh sb="42" eb="44">
      <t>シサン</t>
    </rPh>
    <rPh sb="45" eb="47">
      <t>シュトク</t>
    </rPh>
    <rPh sb="47" eb="49">
      <t>カカク</t>
    </rPh>
    <rPh sb="55" eb="57">
      <t>マンエン</t>
    </rPh>
    <rPh sb="57" eb="59">
      <t>ミマン</t>
    </rPh>
    <phoneticPr fontId="6"/>
  </si>
  <si>
    <t>債務の免除額・
引受額・弁済額</t>
    <rPh sb="0" eb="2">
      <t>サイム</t>
    </rPh>
    <rPh sb="3" eb="5">
      <t>メンジョ</t>
    </rPh>
    <rPh sb="5" eb="6">
      <t>ガク</t>
    </rPh>
    <rPh sb="8" eb="10">
      <t>ヒキウケ</t>
    </rPh>
    <rPh sb="10" eb="11">
      <t>ガク</t>
    </rPh>
    <rPh sb="12" eb="14">
      <t>ベンサイ</t>
    </rPh>
    <rPh sb="14" eb="15">
      <t>ガク</t>
    </rPh>
    <phoneticPr fontId="6"/>
  </si>
  <si>
    <t>債務不履行の
おそれのある額</t>
    <rPh sb="0" eb="2">
      <t>サイム</t>
    </rPh>
    <rPh sb="2" eb="5">
      <t>フリコウ</t>
    </rPh>
    <rPh sb="13" eb="14">
      <t>ガク</t>
    </rPh>
    <phoneticPr fontId="6"/>
  </si>
  <si>
    <t>当期純利益
の減少額</t>
    <rPh sb="0" eb="2">
      <t>トウキ</t>
    </rPh>
    <rPh sb="2" eb="5">
      <t>ジュンリエキ</t>
    </rPh>
    <rPh sb="7" eb="10">
      <t>ゲンショウガク</t>
    </rPh>
    <phoneticPr fontId="6"/>
  </si>
  <si>
    <t>当期純利益
の増減額</t>
    <rPh sb="0" eb="2">
      <t>トウキ</t>
    </rPh>
    <rPh sb="2" eb="5">
      <t>ジュンリエキ</t>
    </rPh>
    <rPh sb="7" eb="10">
      <t>ゾウゲンガク</t>
    </rPh>
    <phoneticPr fontId="6"/>
  </si>
  <si>
    <t>純資産総額（分母）</t>
    <rPh sb="0" eb="3">
      <t>ジュンシサン</t>
    </rPh>
    <rPh sb="3" eb="5">
      <t>ソウガク</t>
    </rPh>
    <rPh sb="6" eb="8">
      <t>ブンボ</t>
    </rPh>
    <phoneticPr fontId="6"/>
  </si>
  <si>
    <t>固定資産（分母）</t>
    <rPh sb="0" eb="2">
      <t>コテイ</t>
    </rPh>
    <rPh sb="2" eb="4">
      <t>シサン</t>
    </rPh>
    <rPh sb="5" eb="7">
      <t>ブンボ</t>
    </rPh>
    <phoneticPr fontId="6"/>
  </si>
  <si>
    <t>債務の総額（分母）</t>
    <rPh sb="0" eb="2">
      <t>サイム</t>
    </rPh>
    <rPh sb="3" eb="5">
      <t>ソウガク</t>
    </rPh>
    <rPh sb="6" eb="8">
      <t>ブンボ</t>
    </rPh>
    <phoneticPr fontId="6"/>
  </si>
  <si>
    <t>営業収益（分母）</t>
    <rPh sb="0" eb="2">
      <t>エイギョウ</t>
    </rPh>
    <rPh sb="2" eb="4">
      <t>シュウエキ</t>
    </rPh>
    <rPh sb="5" eb="7">
      <t>ブンボ</t>
    </rPh>
    <phoneticPr fontId="6"/>
  </si>
  <si>
    <t>経常利益（分母）</t>
    <rPh sb="0" eb="2">
      <t>ケイジョウ</t>
    </rPh>
    <rPh sb="2" eb="4">
      <t>リエキ</t>
    </rPh>
    <rPh sb="5" eb="7">
      <t>ブンボ</t>
    </rPh>
    <phoneticPr fontId="6"/>
  </si>
  <si>
    <t>当期純利益（分母）</t>
    <rPh sb="0" eb="2">
      <t>トウキ</t>
    </rPh>
    <rPh sb="2" eb="5">
      <t>ジュンリエキ</t>
    </rPh>
    <rPh sb="6" eb="8">
      <t>ブンボ</t>
    </rPh>
    <phoneticPr fontId="6"/>
  </si>
  <si>
    <t>貸借対照表科目（左列：分子、右列：軽微基準の比率）</t>
    <rPh sb="0" eb="2">
      <t>タイシャク</t>
    </rPh>
    <rPh sb="2" eb="5">
      <t>タイショウヒョウ</t>
    </rPh>
    <rPh sb="5" eb="7">
      <t>カモク</t>
    </rPh>
    <rPh sb="8" eb="9">
      <t>ヒダリ</t>
    </rPh>
    <rPh sb="9" eb="10">
      <t>レツ</t>
    </rPh>
    <rPh sb="11" eb="13">
      <t>ブンシ</t>
    </rPh>
    <rPh sb="14" eb="15">
      <t>ミギ</t>
    </rPh>
    <rPh sb="15" eb="16">
      <t>レツ</t>
    </rPh>
    <rPh sb="17" eb="19">
      <t>ケイビ</t>
    </rPh>
    <rPh sb="19" eb="21">
      <t>キジュン</t>
    </rPh>
    <rPh sb="22" eb="24">
      <t>ヒリツ</t>
    </rPh>
    <phoneticPr fontId="6"/>
  </si>
  <si>
    <t>損益計算書科目（左列：分子、右列：軽微基準の比率）</t>
    <rPh sb="0" eb="2">
      <t>ソンエキ</t>
    </rPh>
    <rPh sb="2" eb="5">
      <t>ケイサンショ</t>
    </rPh>
    <rPh sb="5" eb="7">
      <t>カモク</t>
    </rPh>
    <rPh sb="17" eb="19">
      <t>ケイビ</t>
    </rPh>
    <rPh sb="19" eb="21">
      <t>キジュン</t>
    </rPh>
    <phoneticPr fontId="6"/>
  </si>
  <si>
    <t>訴えの提起された日</t>
    <rPh sb="0" eb="1">
      <t>ウッタ</t>
    </rPh>
    <rPh sb="3" eb="5">
      <t>テイキ</t>
    </rPh>
    <rPh sb="8" eb="9">
      <t>ヒ</t>
    </rPh>
    <phoneticPr fontId="6"/>
  </si>
  <si>
    <t>判決等の日</t>
    <rPh sb="0" eb="2">
      <t>ハンケツ</t>
    </rPh>
    <rPh sb="2" eb="3">
      <t>トウ</t>
    </rPh>
    <rPh sb="4" eb="5">
      <t>ヒ</t>
    </rPh>
    <phoneticPr fontId="6"/>
  </si>
  <si>
    <t>裁判等の日</t>
    <rPh sb="0" eb="2">
      <t>サイバン</t>
    </rPh>
    <rPh sb="2" eb="3">
      <t>トウ</t>
    </rPh>
    <rPh sb="4" eb="5">
      <t>ヒ</t>
    </rPh>
    <phoneticPr fontId="6"/>
  </si>
  <si>
    <t>処分を受けた日</t>
    <rPh sb="0" eb="2">
      <t>ショブン</t>
    </rPh>
    <rPh sb="3" eb="4">
      <t>ウ</t>
    </rPh>
    <rPh sb="6" eb="7">
      <t>ヒ</t>
    </rPh>
    <phoneticPr fontId="6"/>
  </si>
  <si>
    <t>取引の停止の日</t>
    <rPh sb="0" eb="2">
      <t>トリヒキ</t>
    </rPh>
    <rPh sb="3" eb="5">
      <t>テイシ</t>
    </rPh>
    <rPh sb="6" eb="7">
      <t>ヒ</t>
    </rPh>
    <phoneticPr fontId="6"/>
  </si>
  <si>
    <t>採掘又は採取を開始する日</t>
    <rPh sb="0" eb="2">
      <t>サイクツ</t>
    </rPh>
    <rPh sb="2" eb="3">
      <t>マタ</t>
    </rPh>
    <rPh sb="4" eb="6">
      <t>サイシュ</t>
    </rPh>
    <rPh sb="7" eb="9">
      <t>カイシ</t>
    </rPh>
    <rPh sb="11" eb="12">
      <t>ヒ</t>
    </rPh>
    <phoneticPr fontId="6"/>
  </si>
  <si>
    <t>休止又は廃止の予定日</t>
    <rPh sb="0" eb="2">
      <t>キュウシ</t>
    </rPh>
    <rPh sb="2" eb="3">
      <t>マタ</t>
    </rPh>
    <rPh sb="4" eb="6">
      <t>ハイシ</t>
    </rPh>
    <rPh sb="7" eb="10">
      <t>ヨテイビ</t>
    </rPh>
    <phoneticPr fontId="6"/>
  </si>
  <si>
    <t>開始する予定日</t>
    <rPh sb="0" eb="2">
      <t>カイシ</t>
    </rPh>
    <rPh sb="4" eb="7">
      <t>ヨテイビ</t>
    </rPh>
    <phoneticPr fontId="6"/>
  </si>
  <si>
    <t>申立ての日</t>
    <rPh sb="0" eb="2">
      <t>モウシタ</t>
    </rPh>
    <rPh sb="4" eb="5">
      <t>ヒ</t>
    </rPh>
    <phoneticPr fontId="6"/>
  </si>
  <si>
    <t>貸借の解消日</t>
    <rPh sb="0" eb="2">
      <t>タイシャク</t>
    </rPh>
    <rPh sb="3" eb="5">
      <t>カイショウ</t>
    </rPh>
    <rPh sb="5" eb="6">
      <t>ビ</t>
    </rPh>
    <phoneticPr fontId="6"/>
  </si>
  <si>
    <t>基準となる日</t>
    <rPh sb="0" eb="2">
      <t>キジュン</t>
    </rPh>
    <rPh sb="5" eb="6">
      <t>ヒ</t>
    </rPh>
    <phoneticPr fontId="6"/>
  </si>
  <si>
    <t>※　「年度」とは1年間を意味し、投資法人の営業期間が6か月の場合は、連続する2営業期間をいい、計算にあたっては当該2営業期間の額を合計することとなります。</t>
    <rPh sb="3" eb="5">
      <t>ネンド</t>
    </rPh>
    <rPh sb="9" eb="11">
      <t>ネンカン</t>
    </rPh>
    <rPh sb="12" eb="14">
      <t>イミ</t>
    </rPh>
    <rPh sb="16" eb="18">
      <t>トウシ</t>
    </rPh>
    <rPh sb="18" eb="20">
      <t>ホウジン</t>
    </rPh>
    <rPh sb="21" eb="23">
      <t>エイギョウ</t>
    </rPh>
    <rPh sb="23" eb="25">
      <t>キカン</t>
    </rPh>
    <rPh sb="28" eb="29">
      <t>ゲツ</t>
    </rPh>
    <rPh sb="30" eb="32">
      <t>バアイ</t>
    </rPh>
    <rPh sb="34" eb="36">
      <t>レンゾク</t>
    </rPh>
    <rPh sb="39" eb="41">
      <t>エイギョウ</t>
    </rPh>
    <rPh sb="41" eb="43">
      <t>キカン</t>
    </rPh>
    <rPh sb="47" eb="49">
      <t>ケイサン</t>
    </rPh>
    <rPh sb="55" eb="57">
      <t>トウガイ</t>
    </rPh>
    <rPh sb="58" eb="60">
      <t>エイギョウ</t>
    </rPh>
    <rPh sb="60" eb="62">
      <t>キカン</t>
    </rPh>
    <rPh sb="63" eb="64">
      <t>ガク</t>
    </rPh>
    <rPh sb="65" eb="67">
      <t>ゴウケイ</t>
    </rPh>
    <phoneticPr fontId="12"/>
  </si>
  <si>
    <t>※貸借対照表科目の分母は、直前営業期間末日の額
※損益計算書科目の分子は、基準となる日の属する年度から3年度の額、分母は直前年度の額</t>
    <rPh sb="1" eb="6">
      <t>タイシャクタイショウヒョウ</t>
    </rPh>
    <rPh sb="6" eb="8">
      <t>カモク</t>
    </rPh>
    <rPh sb="9" eb="11">
      <t>ブンボ</t>
    </rPh>
    <rPh sb="13" eb="15">
      <t>チョクゼン</t>
    </rPh>
    <rPh sb="15" eb="17">
      <t>エイギョウ</t>
    </rPh>
    <rPh sb="17" eb="19">
      <t>キカン</t>
    </rPh>
    <rPh sb="19" eb="21">
      <t>マツジツ</t>
    </rPh>
    <rPh sb="22" eb="23">
      <t>ガク</t>
    </rPh>
    <rPh sb="37" eb="39">
      <t>キジュン</t>
    </rPh>
    <rPh sb="52" eb="54">
      <t>ネンド</t>
    </rPh>
    <rPh sb="55" eb="56">
      <t>ガク</t>
    </rPh>
    <rPh sb="62" eb="64">
      <t>ネンド</t>
    </rPh>
    <rPh sb="65" eb="66">
      <t>ガク</t>
    </rPh>
    <phoneticPr fontId="3"/>
  </si>
  <si>
    <t>※訴えの提起の際に開示義務が生じていなくても、該当性の確認が必要となります。
※貸借対照表科目の分母は、直前営業期間末日の額
※損益計算書科目の分子は、基準となる日の属する年度から3年度の額、分母は直前年度の額</t>
    <rPh sb="1" eb="2">
      <t>ウッタ</t>
    </rPh>
    <rPh sb="4" eb="6">
      <t>テイキ</t>
    </rPh>
    <rPh sb="7" eb="8">
      <t>サイ</t>
    </rPh>
    <rPh sb="9" eb="11">
      <t>カイジ</t>
    </rPh>
    <rPh sb="11" eb="13">
      <t>ギム</t>
    </rPh>
    <rPh sb="14" eb="15">
      <t>ショウ</t>
    </rPh>
    <rPh sb="23" eb="26">
      <t>ガイトウセイ</t>
    </rPh>
    <rPh sb="27" eb="29">
      <t>カクニン</t>
    </rPh>
    <rPh sb="30" eb="32">
      <t>ヒツヨウ</t>
    </rPh>
    <rPh sb="54" eb="56">
      <t>エイギョウ</t>
    </rPh>
    <rPh sb="56" eb="58">
      <t>キカン</t>
    </rPh>
    <rPh sb="58" eb="60">
      <t>マツジツ</t>
    </rPh>
    <rPh sb="76" eb="78">
      <t>キジュン</t>
    </rPh>
    <phoneticPr fontId="3"/>
  </si>
  <si>
    <t>※損益計算書科目の分子は、基準となる日の属する年度から3年度の額、分母は直前年度の額</t>
    <rPh sb="13" eb="15">
      <t>キジュン</t>
    </rPh>
    <phoneticPr fontId="6"/>
  </si>
  <si>
    <t>※　「基準となる日の属する年度から3年度」とは、「基準となる日」の属する営業期間開始の日から3年間の各年度をいい、各年度について（計3回）計算する必要があります。</t>
    <rPh sb="3" eb="5">
      <t>キジュン</t>
    </rPh>
    <rPh sb="8" eb="9">
      <t>ヒ</t>
    </rPh>
    <rPh sb="10" eb="11">
      <t>ゾク</t>
    </rPh>
    <rPh sb="13" eb="15">
      <t>ネンド</t>
    </rPh>
    <rPh sb="18" eb="20">
      <t>ネンド</t>
    </rPh>
    <rPh sb="25" eb="27">
      <t>キジュン</t>
    </rPh>
    <rPh sb="30" eb="31">
      <t>ヒ</t>
    </rPh>
    <rPh sb="33" eb="34">
      <t>ゾク</t>
    </rPh>
    <rPh sb="36" eb="38">
      <t>エイギョウ</t>
    </rPh>
    <rPh sb="38" eb="40">
      <t>キカン</t>
    </rPh>
    <rPh sb="40" eb="42">
      <t>カイシ</t>
    </rPh>
    <rPh sb="43" eb="44">
      <t>ヒ</t>
    </rPh>
    <rPh sb="47" eb="49">
      <t>ネンカン</t>
    </rPh>
    <rPh sb="50" eb="53">
      <t>カクネンド</t>
    </rPh>
    <rPh sb="57" eb="60">
      <t>カクネンド</t>
    </rPh>
    <rPh sb="65" eb="66">
      <t>ケイ</t>
    </rPh>
    <rPh sb="67" eb="68">
      <t>カイ</t>
    </rPh>
    <rPh sb="69" eb="71">
      <t>ケイサン</t>
    </rPh>
    <rPh sb="73" eb="75">
      <t>ヒツヨウ</t>
    </rPh>
    <phoneticPr fontId="12"/>
  </si>
  <si>
    <t>※申立てがなされた際に開示義務が生じていなくても、該当性の確認が必要となります。
※損益計算書科目の分子は、基準となる日の属する年度から3年度の額、分母は直前年度の額</t>
    <rPh sb="1" eb="3">
      <t>モウシタ</t>
    </rPh>
    <rPh sb="54" eb="56">
      <t>キジュン</t>
    </rPh>
    <phoneticPr fontId="3"/>
  </si>
  <si>
    <t>※貸借対照表科目の分母は、直前営業期間末日の額
※損益計算書科目の分母は、直前年度の額</t>
    <rPh sb="1" eb="3">
      <t>タイシャク</t>
    </rPh>
    <rPh sb="3" eb="6">
      <t>タイショウヒョウ</t>
    </rPh>
    <rPh sb="6" eb="8">
      <t>カモク</t>
    </rPh>
    <rPh sb="9" eb="11">
      <t>ブンボ</t>
    </rPh>
    <rPh sb="13" eb="15">
      <t>チョクゼン</t>
    </rPh>
    <rPh sb="15" eb="17">
      <t>エイギョウ</t>
    </rPh>
    <rPh sb="17" eb="19">
      <t>キカン</t>
    </rPh>
    <rPh sb="19" eb="21">
      <t>マツジツ</t>
    </rPh>
    <rPh sb="22" eb="23">
      <t>ガク</t>
    </rPh>
    <rPh sb="25" eb="27">
      <t>ソンエキ</t>
    </rPh>
    <rPh sb="27" eb="30">
      <t>ケイサンショ</t>
    </rPh>
    <rPh sb="30" eb="32">
      <t>カモク</t>
    </rPh>
    <rPh sb="33" eb="35">
      <t>ブンボ</t>
    </rPh>
    <rPh sb="37" eb="39">
      <t>チョクゼン</t>
    </rPh>
    <rPh sb="39" eb="41">
      <t>ネンド</t>
    </rPh>
    <rPh sb="42" eb="43">
      <t>ガク</t>
    </rPh>
    <phoneticPr fontId="3"/>
  </si>
  <si>
    <t>経常利益の増加額</t>
    <rPh sb="0" eb="2">
      <t>ケイジョウ</t>
    </rPh>
    <rPh sb="2" eb="4">
      <t>リエキ</t>
    </rPh>
    <rPh sb="5" eb="7">
      <t>ゾウカ</t>
    </rPh>
    <rPh sb="7" eb="8">
      <t>ガク</t>
    </rPh>
    <phoneticPr fontId="6"/>
  </si>
  <si>
    <t>当期純利益
の増加額</t>
    <rPh sb="0" eb="2">
      <t>トウキ</t>
    </rPh>
    <rPh sb="2" eb="5">
      <t>ジュンリエキ</t>
    </rPh>
    <rPh sb="7" eb="9">
      <t>ゾウカ</t>
    </rPh>
    <rPh sb="9" eb="10">
      <t>ガク</t>
    </rPh>
    <phoneticPr fontId="6"/>
  </si>
  <si>
    <t>※損益計算書科目の分子は、基準となる日の属する年度から3年度の額、分母は直前年度の額</t>
    <rPh sb="13" eb="15">
      <t>キジュン</t>
    </rPh>
    <rPh sb="28" eb="30">
      <t>ネンド</t>
    </rPh>
    <rPh sb="38" eb="40">
      <t>ネンド</t>
    </rPh>
    <rPh sb="41" eb="42">
      <t>ガク</t>
    </rPh>
    <phoneticPr fontId="3"/>
  </si>
  <si>
    <t>※損益計算書科目の分子は、基準となる日の属する年度から3年度の額、分母は直前年度の額
※営業収益が分子の場合は減少額のみ</t>
    <rPh sb="13" eb="15">
      <t>キジュン</t>
    </rPh>
    <rPh sb="28" eb="30">
      <t>ネンド</t>
    </rPh>
    <rPh sb="31" eb="32">
      <t>ガク</t>
    </rPh>
    <rPh sb="38" eb="40">
      <t>ネンド</t>
    </rPh>
    <rPh sb="41" eb="42">
      <t>ガク</t>
    </rPh>
    <rPh sb="44" eb="46">
      <t>エイギョウ</t>
    </rPh>
    <rPh sb="46" eb="48">
      <t>シュウエキ</t>
    </rPh>
    <rPh sb="49" eb="51">
      <t>ブンシ</t>
    </rPh>
    <rPh sb="52" eb="54">
      <t>バアイ</t>
    </rPh>
    <rPh sb="55" eb="58">
      <t>ゲンショウガク</t>
    </rPh>
    <phoneticPr fontId="3"/>
  </si>
  <si>
    <t>※貸借対照表科目の分母は、直前営業期間末日の額
※損益計算書科目の分子は、基準となる日の属する年度から3年度の額、分母は直前年度の額</t>
    <rPh sb="1" eb="3">
      <t>タイシャク</t>
    </rPh>
    <rPh sb="3" eb="6">
      <t>タイショウヒョウ</t>
    </rPh>
    <rPh sb="6" eb="8">
      <t>カモク</t>
    </rPh>
    <rPh sb="9" eb="11">
      <t>ブンボ</t>
    </rPh>
    <rPh sb="13" eb="15">
      <t>チョクゼン</t>
    </rPh>
    <rPh sb="15" eb="17">
      <t>エイギョウ</t>
    </rPh>
    <rPh sb="17" eb="19">
      <t>キカン</t>
    </rPh>
    <rPh sb="19" eb="21">
      <t>マツジツ</t>
    </rPh>
    <rPh sb="22" eb="23">
      <t>ガク</t>
    </rPh>
    <rPh sb="37" eb="39">
      <t>キジュン</t>
    </rPh>
    <rPh sb="52" eb="54">
      <t>ネンド</t>
    </rPh>
    <rPh sb="55" eb="56">
      <t>ガク</t>
    </rPh>
    <rPh sb="62" eb="64">
      <t>ネンド</t>
    </rPh>
    <rPh sb="65" eb="66">
      <t>ガク</t>
    </rPh>
    <phoneticPr fontId="3"/>
  </si>
  <si>
    <t>※損益計算書科目の分子は、基準となる日の属する年度から3年度の額、分母は直前年度の額</t>
    <rPh sb="13" eb="15">
      <t>キジュン</t>
    </rPh>
    <rPh sb="28" eb="30">
      <t>ネンド</t>
    </rPh>
    <rPh sb="31" eb="32">
      <t>ガク</t>
    </rPh>
    <rPh sb="38" eb="40">
      <t>ネンド</t>
    </rPh>
    <rPh sb="41" eb="42">
      <t>ガク</t>
    </rPh>
    <phoneticPr fontId="3"/>
  </si>
  <si>
    <t>※訴えの提起の際に開示義務が生じていなくても、該当性の確認が必要となります。
※損益計算書科目の分子は、基準となる日の属する年度から3年度の額、分母は直前年度の額</t>
    <rPh sb="1" eb="2">
      <t>ウッタ</t>
    </rPh>
    <rPh sb="4" eb="6">
      <t>テイキ</t>
    </rPh>
    <rPh sb="7" eb="8">
      <t>サイ</t>
    </rPh>
    <rPh sb="9" eb="11">
      <t>カイジ</t>
    </rPh>
    <rPh sb="11" eb="13">
      <t>ギム</t>
    </rPh>
    <rPh sb="14" eb="15">
      <t>ショウ</t>
    </rPh>
    <rPh sb="23" eb="26">
      <t>ガイトウセイ</t>
    </rPh>
    <rPh sb="27" eb="29">
      <t>カクニン</t>
    </rPh>
    <rPh sb="30" eb="32">
      <t>ヒツヨウ</t>
    </rPh>
    <rPh sb="52" eb="54">
      <t>キジュン</t>
    </rPh>
    <phoneticPr fontId="3"/>
  </si>
  <si>
    <t>※損益計算書科目の分子は、基準となる日の属する年度から3年度の額、分母は直前年度の額
※営業収益が分子の場合は増加額のみ</t>
    <rPh sb="13" eb="15">
      <t>キジュン</t>
    </rPh>
    <rPh sb="28" eb="30">
      <t>ネンド</t>
    </rPh>
    <rPh sb="31" eb="32">
      <t>ガク</t>
    </rPh>
    <rPh sb="38" eb="40">
      <t>ネンド</t>
    </rPh>
    <rPh sb="41" eb="42">
      <t>ガク</t>
    </rPh>
    <rPh sb="55" eb="57">
      <t>ゾウカ</t>
    </rPh>
    <phoneticPr fontId="3"/>
  </si>
  <si>
    <t>貸借の開始日</t>
    <rPh sb="0" eb="2">
      <t>タイシャク</t>
    </rPh>
    <rPh sb="3" eb="6">
      <t>カイシビ</t>
    </rPh>
    <phoneticPr fontId="6"/>
  </si>
  <si>
    <t>※損益計算書科目の分子は、基準となる日の属する年度から3年度の額、分母は直前年度の額
※営業収益が分子の場合は減少額のみ</t>
    <rPh sb="13" eb="15">
      <t>キジュン</t>
    </rPh>
    <rPh sb="28" eb="30">
      <t>ネンド</t>
    </rPh>
    <rPh sb="31" eb="32">
      <t>ガク</t>
    </rPh>
    <rPh sb="38" eb="40">
      <t>ネンド</t>
    </rPh>
    <rPh sb="41" eb="42">
      <t>ガク</t>
    </rPh>
    <phoneticPr fontId="3"/>
  </si>
  <si>
    <t>※貸借対照表科目の分母は、直前営業期間末日の額
※損益計算書科目の分母は、直前年度の額</t>
    <phoneticPr fontId="6"/>
  </si>
  <si>
    <t>※損益計算書科目の分子は、基準となる日の属する年度から3年度の額、分母は直前年度の額
※営業収益が分子の場合は減少額のみ</t>
    <rPh sb="13" eb="15">
      <t>キジュン</t>
    </rPh>
    <phoneticPr fontId="6"/>
  </si>
  <si>
    <t>判定</t>
    <rPh sb="0" eb="2">
      <t>ハンテイ</t>
    </rPh>
    <phoneticPr fontId="6"/>
  </si>
  <si>
    <t>max</t>
    <phoneticPr fontId="6"/>
  </si>
  <si>
    <t>額</t>
    <rPh sb="0" eb="1">
      <t>ガク</t>
    </rPh>
    <phoneticPr fontId="6"/>
  </si>
  <si>
    <t>比率</t>
    <rPh sb="0" eb="2">
      <t>ヒリツ</t>
    </rPh>
    <phoneticPr fontId="6"/>
  </si>
  <si>
    <t>影響額（軽微基準判定に用いる額）</t>
    <rPh sb="0" eb="2">
      <t>エイキョウ</t>
    </rPh>
    <rPh sb="2" eb="3">
      <t>ガク</t>
    </rPh>
    <rPh sb="4" eb="6">
      <t>ケイビ</t>
    </rPh>
    <rPh sb="6" eb="8">
      <t>キジュン</t>
    </rPh>
    <rPh sb="8" eb="10">
      <t>ハンテイ</t>
    </rPh>
    <rPh sb="11" eb="12">
      <t>モチ</t>
    </rPh>
    <rPh sb="14" eb="15">
      <t>ガク</t>
    </rPh>
    <phoneticPr fontId="6"/>
  </si>
  <si>
    <t>固定資産</t>
    <rPh sb="0" eb="4">
      <t>コテイシサン</t>
    </rPh>
    <phoneticPr fontId="6"/>
  </si>
  <si>
    <t>軽微基準該当性</t>
    <rPh sb="0" eb="2">
      <t>ケイビ</t>
    </rPh>
    <rPh sb="2" eb="4">
      <t>キジュン</t>
    </rPh>
    <rPh sb="4" eb="7">
      <t>ガイトウセイ</t>
    </rPh>
    <phoneticPr fontId="6"/>
  </si>
  <si>
    <t>（純資産総額）</t>
    <rPh sb="1" eb="4">
      <t>ジュンシサン</t>
    </rPh>
    <rPh sb="4" eb="6">
      <t>ソウガク</t>
    </rPh>
    <phoneticPr fontId="6"/>
  </si>
  <si>
    <t>（固定資産）</t>
    <rPh sb="1" eb="5">
      <t>コテイシサン</t>
    </rPh>
    <phoneticPr fontId="6"/>
  </si>
  <si>
    <t>（債務の総額）</t>
    <rPh sb="1" eb="3">
      <t>サイム</t>
    </rPh>
    <rPh sb="4" eb="6">
      <t>ソウガク</t>
    </rPh>
    <phoneticPr fontId="6"/>
  </si>
  <si>
    <t>（営業収益）</t>
    <rPh sb="1" eb="3">
      <t>エイギョウ</t>
    </rPh>
    <rPh sb="3" eb="5">
      <t>シュウエキ</t>
    </rPh>
    <phoneticPr fontId="6"/>
  </si>
  <si>
    <t>（経常利益）</t>
    <rPh sb="1" eb="3">
      <t>ケイジョウ</t>
    </rPh>
    <rPh sb="3" eb="5">
      <t>リエキ</t>
    </rPh>
    <phoneticPr fontId="6"/>
  </si>
  <si>
    <t>（当期純利益）</t>
    <rPh sb="1" eb="3">
      <t>トウキ</t>
    </rPh>
    <rPh sb="3" eb="6">
      <t>ジュンリエキ</t>
    </rPh>
    <phoneticPr fontId="6"/>
  </si>
  <si>
    <t>（分母）</t>
    <rPh sb="1" eb="3">
      <t>ブンボ</t>
    </rPh>
    <phoneticPr fontId="6"/>
  </si>
  <si>
    <t>プルダウンから適時開示項目の分類を選択してください</t>
    <rPh sb="7" eb="9">
      <t>テキジ</t>
    </rPh>
    <rPh sb="9" eb="11">
      <t>カイジ</t>
    </rPh>
    <rPh sb="11" eb="13">
      <t>コウモク</t>
    </rPh>
    <rPh sb="14" eb="16">
      <t>ブンルイ</t>
    </rPh>
    <rPh sb="17" eb="19">
      <t>センタク</t>
    </rPh>
    <phoneticPr fontId="6"/>
  </si>
  <si>
    <t>上記分類を選択後、プルダウンから適時開示項目を選択してください</t>
    <rPh sb="0" eb="2">
      <t>ジョウキ</t>
    </rPh>
    <rPh sb="2" eb="4">
      <t>ブンルイ</t>
    </rPh>
    <rPh sb="5" eb="7">
      <t>センタク</t>
    </rPh>
    <rPh sb="7" eb="8">
      <t>ゴ</t>
    </rPh>
    <rPh sb="16" eb="18">
      <t>テキジ</t>
    </rPh>
    <rPh sb="18" eb="20">
      <t>カイジ</t>
    </rPh>
    <rPh sb="20" eb="22">
      <t>コウモク</t>
    </rPh>
    <rPh sb="23" eb="25">
      <t>センタク</t>
    </rPh>
    <phoneticPr fontId="6"/>
  </si>
  <si>
    <t>（分子）</t>
    <rPh sb="1" eb="3">
      <t>ブンシ</t>
    </rPh>
    <phoneticPr fontId="6"/>
  </si>
  <si>
    <t>（参考）軽微基準</t>
    <rPh sb="1" eb="3">
      <t>サンコウ</t>
    </rPh>
    <rPh sb="4" eb="6">
      <t>ケイビ</t>
    </rPh>
    <rPh sb="6" eb="8">
      <t>キジュン</t>
    </rPh>
    <phoneticPr fontId="6"/>
  </si>
  <si>
    <t>（参考）直前営業期間末日の額</t>
    <rPh sb="1" eb="3">
      <t>サンコウ</t>
    </rPh>
    <rPh sb="4" eb="6">
      <t>チョクゼン</t>
    </rPh>
    <rPh sb="6" eb="8">
      <t>エイギョウ</t>
    </rPh>
    <rPh sb="8" eb="10">
      <t>キカン</t>
    </rPh>
    <rPh sb="10" eb="12">
      <t>マツジツ</t>
    </rPh>
    <rPh sb="13" eb="14">
      <t>ガク</t>
    </rPh>
    <phoneticPr fontId="6"/>
  </si>
  <si>
    <t>（参考）直前
年度の額</t>
    <rPh sb="1" eb="3">
      <t>サンコウ</t>
    </rPh>
    <rPh sb="4" eb="6">
      <t>チョクゼン</t>
    </rPh>
    <rPh sb="7" eb="9">
      <t>ネンド</t>
    </rPh>
    <rPh sb="10" eb="11">
      <t>ガク</t>
    </rPh>
    <phoneticPr fontId="6"/>
  </si>
  <si>
    <t>見込み額</t>
    <rPh sb="0" eb="2">
      <t>ミコ</t>
    </rPh>
    <rPh sb="3" eb="4">
      <t>ガク</t>
    </rPh>
    <phoneticPr fontId="6"/>
  </si>
  <si>
    <t>※貸借対照表科目の分母は、直前営業期間末日の額
※損益計算書科目の分母は、直前年度の額</t>
    <rPh sb="1" eb="6">
      <t>タイシャクタイショウヒョウ</t>
    </rPh>
    <rPh sb="6" eb="8">
      <t>カモク</t>
    </rPh>
    <rPh sb="9" eb="11">
      <t>ブンボ</t>
    </rPh>
    <rPh sb="13" eb="15">
      <t>チョクゼン</t>
    </rPh>
    <rPh sb="15" eb="17">
      <t>エイギョウ</t>
    </rPh>
    <rPh sb="17" eb="19">
      <t>キカン</t>
    </rPh>
    <rPh sb="19" eb="21">
      <t>マツジツ</t>
    </rPh>
    <rPh sb="22" eb="23">
      <t>ガク</t>
    </rPh>
    <rPh sb="25" eb="27">
      <t>ソンエキ</t>
    </rPh>
    <rPh sb="27" eb="30">
      <t>ケイサンショ</t>
    </rPh>
    <rPh sb="30" eb="32">
      <t>カモク</t>
    </rPh>
    <rPh sb="33" eb="35">
      <t>ブンボ</t>
    </rPh>
    <rPh sb="37" eb="39">
      <t>チョクゼン</t>
    </rPh>
    <rPh sb="39" eb="41">
      <t>ネンド</t>
    </rPh>
    <rPh sb="42" eb="43">
      <t>ガク</t>
    </rPh>
    <phoneticPr fontId="3"/>
  </si>
  <si>
    <t>事業の全部又は一部の譲渡又は譲受け</t>
    <rPh sb="0" eb="2">
      <t>ジギョウ</t>
    </rPh>
    <rPh sb="3" eb="5">
      <t>ゼンブ</t>
    </rPh>
    <rPh sb="5" eb="6">
      <t>マタ</t>
    </rPh>
    <rPh sb="7" eb="9">
      <t>イチブ</t>
    </rPh>
    <rPh sb="10" eb="12">
      <t>ジョウト</t>
    </rPh>
    <rPh sb="12" eb="13">
      <t>マタ</t>
    </rPh>
    <rPh sb="14" eb="16">
      <t>ユズリウケ</t>
    </rPh>
    <phoneticPr fontId="3"/>
  </si>
  <si>
    <t>株式会社　東京証券取引所</t>
    <rPh sb="0" eb="4">
      <t>カブシキガイシャ</t>
    </rPh>
    <rPh sb="5" eb="7">
      <t>トウキョウ</t>
    </rPh>
    <rPh sb="7" eb="9">
      <t>ショウケン</t>
    </rPh>
    <rPh sb="9" eb="11">
      <t>トリヒキ</t>
    </rPh>
    <rPh sb="11" eb="12">
      <t>ジョ</t>
    </rPh>
    <phoneticPr fontId="12"/>
  </si>
  <si>
    <t>.</t>
    <phoneticPr fontId="12"/>
  </si>
  <si>
    <t>シート名</t>
    <rPh sb="3" eb="4">
      <t>メイ</t>
    </rPh>
    <phoneticPr fontId="12"/>
  </si>
  <si>
    <t>概要・利用方法</t>
    <rPh sb="0" eb="2">
      <t>ガイヨウ</t>
    </rPh>
    <rPh sb="3" eb="5">
      <t>リヨウ</t>
    </rPh>
    <rPh sb="5" eb="7">
      <t>ホウホウ</t>
    </rPh>
    <phoneticPr fontId="12"/>
  </si>
  <si>
    <r>
      <t>適時開示項目について、軽微基準を簡易に説明した早見表として「</t>
    </r>
    <r>
      <rPr>
        <b/>
        <u/>
        <sz val="12"/>
        <color theme="1"/>
        <rFont val="ＭＳ Ｐゴシック"/>
        <family val="3"/>
        <charset val="128"/>
        <scheme val="minor"/>
      </rPr>
      <t>軽微基準確認表</t>
    </r>
    <r>
      <rPr>
        <sz val="12"/>
        <color theme="1"/>
        <rFont val="ＭＳ Ｐゴシック"/>
        <family val="3"/>
        <charset val="128"/>
        <scheme val="minor"/>
      </rPr>
      <t>」を掲載しています。</t>
    </r>
    <rPh sb="0" eb="2">
      <t>テキジ</t>
    </rPh>
    <rPh sb="2" eb="4">
      <t>カイジ</t>
    </rPh>
    <rPh sb="4" eb="6">
      <t>コウモク</t>
    </rPh>
    <rPh sb="11" eb="13">
      <t>ケイビ</t>
    </rPh>
    <rPh sb="13" eb="15">
      <t>キジュン</t>
    </rPh>
    <rPh sb="16" eb="18">
      <t>カンイ</t>
    </rPh>
    <rPh sb="19" eb="21">
      <t>セツメイ</t>
    </rPh>
    <rPh sb="23" eb="25">
      <t>ハヤミ</t>
    </rPh>
    <rPh sb="25" eb="26">
      <t>ヒョウ</t>
    </rPh>
    <rPh sb="30" eb="32">
      <t>ケイビ</t>
    </rPh>
    <rPh sb="32" eb="34">
      <t>キジュン</t>
    </rPh>
    <rPh sb="34" eb="36">
      <t>カクニン</t>
    </rPh>
    <rPh sb="36" eb="37">
      <t>ヒョウ</t>
    </rPh>
    <rPh sb="39" eb="41">
      <t>ケイサイ</t>
    </rPh>
    <phoneticPr fontId="12"/>
  </si>
  <si>
    <t>【各項目の表示内容】</t>
    <rPh sb="1" eb="4">
      <t>カクコウモク</t>
    </rPh>
    <rPh sb="5" eb="7">
      <t>ヒョウジ</t>
    </rPh>
    <rPh sb="7" eb="9">
      <t>ナイヨウ</t>
    </rPh>
    <phoneticPr fontId="12"/>
  </si>
  <si>
    <t>貸借対照表科目：</t>
    <rPh sb="0" eb="2">
      <t>タイシャク</t>
    </rPh>
    <rPh sb="2" eb="5">
      <t>タイショウヒョウ</t>
    </rPh>
    <rPh sb="5" eb="7">
      <t>カモク</t>
    </rPh>
    <phoneticPr fontId="12"/>
  </si>
  <si>
    <t>損益計算書科目：</t>
  </si>
  <si>
    <t>その他：</t>
    <rPh sb="2" eb="3">
      <t>タ</t>
    </rPh>
    <phoneticPr fontId="12"/>
  </si>
  <si>
    <t>上記以外の軽微基準、軽微基準判定時に対象とすべき期間</t>
    <rPh sb="0" eb="2">
      <t>ジョウキ</t>
    </rPh>
    <rPh sb="2" eb="4">
      <t>イガイ</t>
    </rPh>
    <rPh sb="5" eb="7">
      <t>ケイビ</t>
    </rPh>
    <rPh sb="7" eb="9">
      <t>キジュン</t>
    </rPh>
    <rPh sb="10" eb="12">
      <t>ケイビ</t>
    </rPh>
    <rPh sb="12" eb="14">
      <t>キジュン</t>
    </rPh>
    <rPh sb="14" eb="16">
      <t>ハンテイ</t>
    </rPh>
    <rPh sb="16" eb="17">
      <t>ジ</t>
    </rPh>
    <rPh sb="18" eb="20">
      <t>タイショウ</t>
    </rPh>
    <rPh sb="24" eb="26">
      <t>キカン</t>
    </rPh>
    <phoneticPr fontId="12"/>
  </si>
  <si>
    <t>利用にあたっての留意事項</t>
    <rPh sb="0" eb="2">
      <t>リヨウ</t>
    </rPh>
    <rPh sb="8" eb="10">
      <t>リュウイ</t>
    </rPh>
    <rPh sb="10" eb="12">
      <t>ジコウ</t>
    </rPh>
    <phoneticPr fontId="12"/>
  </si>
  <si>
    <t>本資料の利用方法、及び、利用にあたっての留意事項を記載しています。</t>
    <rPh sb="0" eb="1">
      <t>ホン</t>
    </rPh>
    <rPh sb="1" eb="3">
      <t>シリョウ</t>
    </rPh>
    <rPh sb="4" eb="6">
      <t>リヨウ</t>
    </rPh>
    <rPh sb="6" eb="8">
      <t>ホウホウ</t>
    </rPh>
    <rPh sb="9" eb="10">
      <t>オヨ</t>
    </rPh>
    <rPh sb="12" eb="14">
      <t>リヨウ</t>
    </rPh>
    <rPh sb="20" eb="22">
      <t>リュウイ</t>
    </rPh>
    <rPh sb="22" eb="24">
      <t>ジコウ</t>
    </rPh>
    <rPh sb="25" eb="27">
      <t>キサイ</t>
    </rPh>
    <phoneticPr fontId="12"/>
  </si>
  <si>
    <t>（分子）欄に表示された額を太枠内に入力してください
（グレーアウトされている場合は不要）</t>
    <rPh sb="1" eb="3">
      <t>ブンシ</t>
    </rPh>
    <rPh sb="4" eb="5">
      <t>ラン</t>
    </rPh>
    <rPh sb="6" eb="8">
      <t>ヒョウジ</t>
    </rPh>
    <rPh sb="11" eb="12">
      <t>ガク</t>
    </rPh>
    <rPh sb="13" eb="15">
      <t>フトワク</t>
    </rPh>
    <rPh sb="15" eb="16">
      <t>ナイ</t>
    </rPh>
    <rPh sb="17" eb="19">
      <t>ニュウリョク</t>
    </rPh>
    <phoneticPr fontId="6"/>
  </si>
  <si>
    <t>（分子）欄に表示された額を決算期ごとに太枠内に入力してください
（グレーアウトされている箇所は不要）</t>
    <rPh sb="1" eb="3">
      <t>ブンシ</t>
    </rPh>
    <rPh sb="4" eb="5">
      <t>ラン</t>
    </rPh>
    <rPh sb="6" eb="8">
      <t>ヒョウジ</t>
    </rPh>
    <rPh sb="11" eb="12">
      <t>ガク</t>
    </rPh>
    <rPh sb="13" eb="16">
      <t>ケッサンキ</t>
    </rPh>
    <rPh sb="19" eb="21">
      <t>フトワク</t>
    </rPh>
    <rPh sb="21" eb="22">
      <t>ナイ</t>
    </rPh>
    <rPh sb="23" eb="25">
      <t>ニュウリョク</t>
    </rPh>
    <rPh sb="44" eb="46">
      <t>カショ</t>
    </rPh>
    <phoneticPr fontId="6"/>
  </si>
  <si>
    <t>軽微基準の該当性について、判定欄に表示しています。</t>
    <rPh sb="0" eb="2">
      <t>ケイビ</t>
    </rPh>
    <rPh sb="2" eb="4">
      <t>キジュン</t>
    </rPh>
    <rPh sb="5" eb="8">
      <t>ガイトウセイ</t>
    </rPh>
    <rPh sb="13" eb="15">
      <t>ハンテイ</t>
    </rPh>
    <rPh sb="15" eb="16">
      <t>ラン</t>
    </rPh>
    <rPh sb="17" eb="19">
      <t>ヒョウジ</t>
    </rPh>
    <phoneticPr fontId="6"/>
  </si>
  <si>
    <t>純資産総額にかかる軽微基準の該当性を、判定欄に表示しています。</t>
    <rPh sb="0" eb="3">
      <t>ジュンシサン</t>
    </rPh>
    <rPh sb="3" eb="5">
      <t>ソウガク</t>
    </rPh>
    <rPh sb="9" eb="11">
      <t>ケイビ</t>
    </rPh>
    <rPh sb="11" eb="13">
      <t>キジュン</t>
    </rPh>
    <rPh sb="14" eb="17">
      <t>ガイトウセイ</t>
    </rPh>
    <rPh sb="19" eb="21">
      <t>ハンテイ</t>
    </rPh>
    <rPh sb="21" eb="22">
      <t>ラン</t>
    </rPh>
    <rPh sb="23" eb="25">
      <t>ヒョウジ</t>
    </rPh>
    <phoneticPr fontId="6"/>
  </si>
  <si>
    <t>固定資産にかかる軽微基準の該当性を、判定欄に表示しています。</t>
    <rPh sb="0" eb="2">
      <t>コテイ</t>
    </rPh>
    <rPh sb="2" eb="4">
      <t>シサン</t>
    </rPh>
    <rPh sb="8" eb="10">
      <t>ケイビ</t>
    </rPh>
    <rPh sb="10" eb="12">
      <t>キジュン</t>
    </rPh>
    <rPh sb="13" eb="16">
      <t>ガイトウセイ</t>
    </rPh>
    <rPh sb="18" eb="20">
      <t>ハンテイ</t>
    </rPh>
    <rPh sb="20" eb="21">
      <t>ラン</t>
    </rPh>
    <rPh sb="22" eb="24">
      <t>ヒョウジ</t>
    </rPh>
    <phoneticPr fontId="6"/>
  </si>
  <si>
    <t>債務の総額にかかる軽微基準の該当性を、判定欄に表示しています。</t>
    <rPh sb="0" eb="2">
      <t>サイム</t>
    </rPh>
    <rPh sb="3" eb="5">
      <t>ソウガク</t>
    </rPh>
    <rPh sb="9" eb="11">
      <t>ケイビ</t>
    </rPh>
    <rPh sb="11" eb="13">
      <t>キジュン</t>
    </rPh>
    <rPh sb="14" eb="17">
      <t>ガイトウセイ</t>
    </rPh>
    <rPh sb="19" eb="21">
      <t>ハンテイ</t>
    </rPh>
    <rPh sb="21" eb="22">
      <t>ラン</t>
    </rPh>
    <rPh sb="23" eb="25">
      <t>ヒョウジ</t>
    </rPh>
    <phoneticPr fontId="6"/>
  </si>
  <si>
    <t>営業収益にかかる軽微基準の該当性を、判定欄に表示しています。</t>
    <rPh sb="0" eb="2">
      <t>エイギョウ</t>
    </rPh>
    <rPh sb="2" eb="4">
      <t>シュウエキ</t>
    </rPh>
    <rPh sb="8" eb="10">
      <t>ケイビ</t>
    </rPh>
    <rPh sb="10" eb="12">
      <t>キジュン</t>
    </rPh>
    <rPh sb="13" eb="16">
      <t>ガイトウセイ</t>
    </rPh>
    <rPh sb="18" eb="20">
      <t>ハンテイ</t>
    </rPh>
    <rPh sb="20" eb="21">
      <t>ラン</t>
    </rPh>
    <rPh sb="22" eb="24">
      <t>ヒョウジ</t>
    </rPh>
    <phoneticPr fontId="6"/>
  </si>
  <si>
    <t>経常利益にかかる軽微基準の該当性を、判定欄に表示しています。</t>
    <rPh sb="0" eb="2">
      <t>ケイジョウ</t>
    </rPh>
    <rPh sb="2" eb="4">
      <t>リエキ</t>
    </rPh>
    <rPh sb="8" eb="10">
      <t>ケイビ</t>
    </rPh>
    <rPh sb="10" eb="12">
      <t>キジュン</t>
    </rPh>
    <rPh sb="13" eb="16">
      <t>ガイトウセイ</t>
    </rPh>
    <rPh sb="18" eb="20">
      <t>ハンテイ</t>
    </rPh>
    <rPh sb="20" eb="21">
      <t>ラン</t>
    </rPh>
    <rPh sb="22" eb="24">
      <t>ヒョウジ</t>
    </rPh>
    <phoneticPr fontId="6"/>
  </si>
  <si>
    <t>当期純利益にかかる軽微基準の該当性を、判定欄に表示しています。</t>
    <rPh sb="0" eb="2">
      <t>トウキ</t>
    </rPh>
    <rPh sb="2" eb="5">
      <t>ジュンリエキ</t>
    </rPh>
    <rPh sb="9" eb="11">
      <t>ケイビ</t>
    </rPh>
    <rPh sb="11" eb="13">
      <t>キジュン</t>
    </rPh>
    <rPh sb="14" eb="17">
      <t>ガイトウセイ</t>
    </rPh>
    <rPh sb="19" eb="21">
      <t>ハンテイ</t>
    </rPh>
    <rPh sb="21" eb="22">
      <t>ラン</t>
    </rPh>
    <rPh sb="23" eb="25">
      <t>ヒョウジ</t>
    </rPh>
    <phoneticPr fontId="6"/>
  </si>
  <si>
    <t>軽微基準一覧表</t>
    <rPh sb="0" eb="2">
      <t>ケイビ</t>
    </rPh>
    <rPh sb="2" eb="4">
      <t>キジュン</t>
    </rPh>
    <rPh sb="4" eb="7">
      <t>イチランヒョウ</t>
    </rPh>
    <phoneticPr fontId="12"/>
  </si>
  <si>
    <t>判定にあたり比較対象となるもの、純資産総額・固定資産・債務の総額の数値基準</t>
    <rPh sb="16" eb="19">
      <t>ジュンシサン</t>
    </rPh>
    <rPh sb="19" eb="21">
      <t>ソウガク</t>
    </rPh>
    <rPh sb="27" eb="29">
      <t>サイム</t>
    </rPh>
    <rPh sb="30" eb="32">
      <t>ソウガク</t>
    </rPh>
    <phoneticPr fontId="6"/>
  </si>
  <si>
    <t>判定にあたり比較対象となるもの、営業収益・利益の数値基準及び基準となる日</t>
    <rPh sb="16" eb="18">
      <t>エイギョウ</t>
    </rPh>
    <rPh sb="18" eb="20">
      <t>シュウエキ</t>
    </rPh>
    <rPh sb="28" eb="29">
      <t>オヨ</t>
    </rPh>
    <rPh sb="30" eb="32">
      <t>キジュン</t>
    </rPh>
    <rPh sb="35" eb="36">
      <t>ヒ</t>
    </rPh>
    <phoneticPr fontId="12"/>
  </si>
  <si>
    <t>・オートフィルタを利用することで、各項目に軽微基準が設定されている適時開示項目を検索いただけます。</t>
    <phoneticPr fontId="6"/>
  </si>
  <si>
    <t>・適時開示項目をもとに、どういった軽微基準があるか（軽微基準の要件）を確認いただけます。</t>
    <rPh sb="1" eb="3">
      <t>テキジ</t>
    </rPh>
    <rPh sb="3" eb="5">
      <t>カイジ</t>
    </rPh>
    <rPh sb="5" eb="7">
      <t>コウモク</t>
    </rPh>
    <rPh sb="17" eb="19">
      <t>ケイビ</t>
    </rPh>
    <rPh sb="19" eb="21">
      <t>キジュン</t>
    </rPh>
    <rPh sb="26" eb="28">
      <t>ケイビ</t>
    </rPh>
    <rPh sb="28" eb="30">
      <t>キジュン</t>
    </rPh>
    <rPh sb="31" eb="33">
      <t>ヨウケン</t>
    </rPh>
    <rPh sb="35" eb="37">
      <t>カクニン</t>
    </rPh>
    <phoneticPr fontId="6"/>
  </si>
  <si>
    <t>軽微基準判定</t>
    <rPh sb="0" eb="2">
      <t>ケイビ</t>
    </rPh>
    <rPh sb="2" eb="4">
      <t>キジュン</t>
    </rPh>
    <rPh sb="4" eb="6">
      <t>ハンテイ</t>
    </rPh>
    <phoneticPr fontId="12"/>
  </si>
  <si>
    <t>データ入力</t>
    <rPh sb="3" eb="5">
      <t>ニュウリョク</t>
    </rPh>
    <phoneticPr fontId="12"/>
  </si>
  <si>
    <r>
      <t>適時開示項目と、入力したデータをもとに、</t>
    </r>
    <r>
      <rPr>
        <b/>
        <u/>
        <sz val="12"/>
        <color theme="1"/>
        <rFont val="ＭＳ Ｐゴシック"/>
        <family val="3"/>
        <charset val="128"/>
        <scheme val="minor"/>
      </rPr>
      <t>軽微基準への該当性の確認を行うシート</t>
    </r>
    <r>
      <rPr>
        <sz val="12"/>
        <color theme="1"/>
        <rFont val="ＭＳ Ｐゴシック"/>
        <family val="3"/>
        <charset val="128"/>
        <scheme val="minor"/>
      </rPr>
      <t>を掲載しています。</t>
    </r>
    <rPh sb="0" eb="2">
      <t>テキジ</t>
    </rPh>
    <rPh sb="2" eb="4">
      <t>カイジ</t>
    </rPh>
    <rPh sb="4" eb="6">
      <t>コウモク</t>
    </rPh>
    <rPh sb="8" eb="10">
      <t>ニュウリョク</t>
    </rPh>
    <rPh sb="20" eb="22">
      <t>ケイビ</t>
    </rPh>
    <rPh sb="22" eb="24">
      <t>キジュン</t>
    </rPh>
    <rPh sb="26" eb="29">
      <t>ガイトウセイ</t>
    </rPh>
    <rPh sb="30" eb="32">
      <t>カクニン</t>
    </rPh>
    <rPh sb="33" eb="34">
      <t>オコナ</t>
    </rPh>
    <rPh sb="39" eb="41">
      <t>ケイサイ</t>
    </rPh>
    <phoneticPr fontId="12"/>
  </si>
  <si>
    <t>【ご利用方法】</t>
    <rPh sb="2" eb="4">
      <t>リヨウ</t>
    </rPh>
    <rPh sb="4" eb="6">
      <t>ホウホウ</t>
    </rPh>
    <phoneticPr fontId="12"/>
  </si>
  <si>
    <t>①</t>
    <phoneticPr fontId="6"/>
  </si>
  <si>
    <t>②</t>
    <phoneticPr fontId="6"/>
  </si>
  <si>
    <t>「軽微基準判定」シートで、適時開示項目をプルダウンより選択</t>
    <rPh sb="1" eb="3">
      <t>ケイビ</t>
    </rPh>
    <rPh sb="3" eb="5">
      <t>キジュン</t>
    </rPh>
    <rPh sb="5" eb="7">
      <t>ハンテイ</t>
    </rPh>
    <rPh sb="13" eb="15">
      <t>テキジ</t>
    </rPh>
    <rPh sb="15" eb="17">
      <t>カイジ</t>
    </rPh>
    <rPh sb="17" eb="19">
      <t>コウモク</t>
    </rPh>
    <rPh sb="27" eb="29">
      <t>センタク</t>
    </rPh>
    <phoneticPr fontId="6"/>
  </si>
  <si>
    <t>③</t>
    <phoneticPr fontId="6"/>
  </si>
  <si>
    <t>「軽微基準判定」シートの太枠内（黄色セルの箇所）を入力</t>
    <rPh sb="1" eb="3">
      <t>ケイビ</t>
    </rPh>
    <rPh sb="3" eb="5">
      <t>キジュン</t>
    </rPh>
    <rPh sb="5" eb="7">
      <t>ハンテイ</t>
    </rPh>
    <rPh sb="12" eb="14">
      <t>フトワク</t>
    </rPh>
    <rPh sb="14" eb="15">
      <t>ナイ</t>
    </rPh>
    <rPh sb="16" eb="18">
      <t>キイロ</t>
    </rPh>
    <rPh sb="21" eb="23">
      <t>カショ</t>
    </rPh>
    <rPh sb="25" eb="27">
      <t>ニュウリョク</t>
    </rPh>
    <phoneticPr fontId="6"/>
  </si>
  <si>
    <t>④</t>
    <phoneticPr fontId="6"/>
  </si>
  <si>
    <t>「軽微基準判定」シートの[軽微基準判定]欄に従い、適時開示を検討</t>
    <rPh sb="1" eb="3">
      <t>ケイビ</t>
    </rPh>
    <rPh sb="3" eb="5">
      <t>キジュン</t>
    </rPh>
    <rPh sb="5" eb="7">
      <t>ハンテイ</t>
    </rPh>
    <rPh sb="13" eb="15">
      <t>ケイビ</t>
    </rPh>
    <rPh sb="15" eb="17">
      <t>キジュン</t>
    </rPh>
    <rPh sb="17" eb="19">
      <t>ハンテイ</t>
    </rPh>
    <rPh sb="20" eb="21">
      <t>ラン</t>
    </rPh>
    <rPh sb="22" eb="23">
      <t>シタガ</t>
    </rPh>
    <rPh sb="25" eb="27">
      <t>テキジ</t>
    </rPh>
    <rPh sb="27" eb="29">
      <t>カイジ</t>
    </rPh>
    <rPh sb="30" eb="32">
      <t>ケントウ</t>
    </rPh>
    <phoneticPr fontId="6"/>
  </si>
  <si>
    <t>※</t>
    <phoneticPr fontId="6"/>
  </si>
  <si>
    <t>「データ入力」シートの必要項目に、財務諸表データ等を入力</t>
    <rPh sb="4" eb="6">
      <t>ニュウリョク</t>
    </rPh>
    <rPh sb="11" eb="13">
      <t>ヒツヨウ</t>
    </rPh>
    <rPh sb="13" eb="15">
      <t>コウモク</t>
    </rPh>
    <rPh sb="17" eb="19">
      <t>ザイム</t>
    </rPh>
    <rPh sb="19" eb="21">
      <t>ショヒョウ</t>
    </rPh>
    <rPh sb="24" eb="25">
      <t>トウ</t>
    </rPh>
    <rPh sb="26" eb="28">
      <t>ニュウリョク</t>
    </rPh>
    <phoneticPr fontId="6"/>
  </si>
  <si>
    <t>決定・発生日（開示日）を入力してください（YYYY/MM/DD）
（グレーアウトされている場合は不要）</t>
    <rPh sb="0" eb="2">
      <t>ケッテイ</t>
    </rPh>
    <rPh sb="3" eb="5">
      <t>ハッセイ</t>
    </rPh>
    <rPh sb="5" eb="6">
      <t>ビ</t>
    </rPh>
    <rPh sb="7" eb="9">
      <t>カイジ</t>
    </rPh>
    <rPh sb="9" eb="10">
      <t>ビ</t>
    </rPh>
    <rPh sb="12" eb="14">
      <t>ニュウリョク</t>
    </rPh>
    <phoneticPr fontId="6"/>
  </si>
  <si>
    <t>表示された日付を入力してください（YYYY/MM/DD）
（グレーアウトされている場合は不要）</t>
    <rPh sb="0" eb="2">
      <t>ヒョウジ</t>
    </rPh>
    <rPh sb="5" eb="7">
      <t>ヒヅケ</t>
    </rPh>
    <rPh sb="8" eb="10">
      <t>ニュウリョク</t>
    </rPh>
    <rPh sb="41" eb="43">
      <t>バアイ</t>
    </rPh>
    <rPh sb="44" eb="46">
      <t>フヨウ</t>
    </rPh>
    <phoneticPr fontId="6"/>
  </si>
  <si>
    <t>項目名</t>
    <rPh sb="0" eb="2">
      <t>コウモク</t>
    </rPh>
    <rPh sb="2" eb="3">
      <t>メイ</t>
    </rPh>
    <phoneticPr fontId="6"/>
  </si>
  <si>
    <t>入力された「決算期」のデータに従い、自動計算（入力不要）</t>
    <rPh sb="0" eb="2">
      <t>ニュウリョク</t>
    </rPh>
    <rPh sb="6" eb="9">
      <t>ケッサンキ</t>
    </rPh>
    <rPh sb="15" eb="16">
      <t>シタガ</t>
    </rPh>
    <rPh sb="18" eb="20">
      <t>ジドウ</t>
    </rPh>
    <rPh sb="20" eb="22">
      <t>ケイサン</t>
    </rPh>
    <rPh sb="23" eb="25">
      <t>ニュウリョク</t>
    </rPh>
    <rPh sb="25" eb="27">
      <t>フヨウ</t>
    </rPh>
    <phoneticPr fontId="6"/>
  </si>
  <si>
    <r>
      <rPr>
        <b/>
        <u/>
        <sz val="10"/>
        <color theme="1"/>
        <rFont val="ＭＳ Ｐゴシック"/>
        <family val="3"/>
        <charset val="128"/>
        <scheme val="minor"/>
      </rPr>
      <t>営業期間の末日</t>
    </r>
    <r>
      <rPr>
        <sz val="10"/>
        <color theme="1"/>
        <rFont val="ＭＳ Ｐゴシック"/>
        <family val="2"/>
        <scheme val="minor"/>
      </rPr>
      <t>を入力（YYYY/MM/DD）してください。
　※本資料において、「YYYY年MM月期」の形式で表示されます。</t>
    </r>
    <rPh sb="1" eb="3">
      <t>ニュウリョク</t>
    </rPh>
    <rPh sb="25" eb="26">
      <t>ホン</t>
    </rPh>
    <rPh sb="26" eb="28">
      <t>シリョウ</t>
    </rPh>
    <rPh sb="38" eb="39">
      <t>ネン</t>
    </rPh>
    <rPh sb="41" eb="42">
      <t>ガツ</t>
    </rPh>
    <rPh sb="42" eb="43">
      <t>キ</t>
    </rPh>
    <rPh sb="45" eb="47">
      <t>ケイシキ</t>
    </rPh>
    <rPh sb="48" eb="50">
      <t>ヒョウジ</t>
    </rPh>
    <phoneticPr fontId="6"/>
  </si>
  <si>
    <r>
      <t>「決定・発生日」（適時開示の日）の</t>
    </r>
    <r>
      <rPr>
        <b/>
        <u/>
        <sz val="10"/>
        <color theme="1"/>
        <rFont val="ＭＳ Ｐゴシック"/>
        <family val="3"/>
        <charset val="128"/>
        <scheme val="minor"/>
      </rPr>
      <t>直前期と前々期以降</t>
    </r>
    <r>
      <rPr>
        <sz val="10"/>
        <color theme="1"/>
        <rFont val="ＭＳ Ｐゴシック"/>
        <family val="2"/>
        <scheme val="minor"/>
      </rPr>
      <t>、「基準となる日」（効力発生日等）を含む</t>
    </r>
    <r>
      <rPr>
        <b/>
        <u/>
        <sz val="10"/>
        <color theme="1"/>
        <rFont val="ＭＳ Ｐゴシック"/>
        <family val="3"/>
        <charset val="128"/>
        <scheme val="minor"/>
      </rPr>
      <t>6期先まで</t>
    </r>
    <r>
      <rPr>
        <sz val="10"/>
        <color theme="1"/>
        <rFont val="ＭＳ Ｐゴシック"/>
        <family val="2"/>
        <scheme val="minor"/>
      </rPr>
      <t>の、営業期間の末日を入力してください。</t>
    </r>
    <rPh sb="1" eb="3">
      <t>ケッテイ</t>
    </rPh>
    <rPh sb="4" eb="6">
      <t>ハッセイ</t>
    </rPh>
    <rPh sb="6" eb="7">
      <t>ビ</t>
    </rPh>
    <rPh sb="9" eb="11">
      <t>テキジ</t>
    </rPh>
    <rPh sb="11" eb="13">
      <t>カイジ</t>
    </rPh>
    <rPh sb="14" eb="15">
      <t>ヒ</t>
    </rPh>
    <rPh sb="17" eb="19">
      <t>チョクゼン</t>
    </rPh>
    <rPh sb="19" eb="20">
      <t>キ</t>
    </rPh>
    <rPh sb="21" eb="23">
      <t>ゼンゼン</t>
    </rPh>
    <rPh sb="23" eb="24">
      <t>キ</t>
    </rPh>
    <rPh sb="24" eb="26">
      <t>イコウ</t>
    </rPh>
    <rPh sb="28" eb="30">
      <t>キジュン</t>
    </rPh>
    <rPh sb="33" eb="34">
      <t>ヒ</t>
    </rPh>
    <rPh sb="36" eb="38">
      <t>コウリョク</t>
    </rPh>
    <rPh sb="38" eb="41">
      <t>ハッセイビ</t>
    </rPh>
    <rPh sb="41" eb="42">
      <t>トウ</t>
    </rPh>
    <rPh sb="44" eb="45">
      <t>フク</t>
    </rPh>
    <rPh sb="47" eb="48">
      <t>キ</t>
    </rPh>
    <rPh sb="48" eb="49">
      <t>サキ</t>
    </rPh>
    <rPh sb="53" eb="55">
      <t>エイギョウ</t>
    </rPh>
    <rPh sb="55" eb="57">
      <t>キカン</t>
    </rPh>
    <rPh sb="58" eb="60">
      <t>マツジツ</t>
    </rPh>
    <rPh sb="61" eb="63">
      <t>ニュウリョク</t>
    </rPh>
    <phoneticPr fontId="6"/>
  </si>
  <si>
    <t>入力された「資産」「負債」のデータに従い、自動計算（入力不要）
（有価証券上場規程施行規則第1229条1項にて準用する同施行規則第1206条第5項）</t>
    <rPh sb="0" eb="2">
      <t>ニュウリョク</t>
    </rPh>
    <rPh sb="6" eb="8">
      <t>シサン</t>
    </rPh>
    <rPh sb="10" eb="12">
      <t>フサイ</t>
    </rPh>
    <rPh sb="18" eb="19">
      <t>シタガ</t>
    </rPh>
    <rPh sb="21" eb="23">
      <t>ジドウ</t>
    </rPh>
    <rPh sb="23" eb="25">
      <t>ケイサン</t>
    </rPh>
    <rPh sb="26" eb="28">
      <t>ニュウリョク</t>
    </rPh>
    <rPh sb="28" eb="30">
      <t>フヨウ</t>
    </rPh>
    <rPh sb="33" eb="35">
      <t>ユウカ</t>
    </rPh>
    <rPh sb="35" eb="37">
      <t>ショウケン</t>
    </rPh>
    <rPh sb="37" eb="39">
      <t>ジョウジョウ</t>
    </rPh>
    <rPh sb="39" eb="41">
      <t>キテイ</t>
    </rPh>
    <rPh sb="41" eb="43">
      <t>セコウ</t>
    </rPh>
    <rPh sb="43" eb="45">
      <t>キソク</t>
    </rPh>
    <rPh sb="45" eb="46">
      <t>ダイ</t>
    </rPh>
    <rPh sb="50" eb="51">
      <t>ジョウ</t>
    </rPh>
    <rPh sb="52" eb="53">
      <t>コウ</t>
    </rPh>
    <rPh sb="55" eb="57">
      <t>ジュンヨウ</t>
    </rPh>
    <rPh sb="59" eb="60">
      <t>ドウ</t>
    </rPh>
    <rPh sb="60" eb="62">
      <t>セコウ</t>
    </rPh>
    <rPh sb="62" eb="64">
      <t>キソク</t>
    </rPh>
    <rPh sb="64" eb="65">
      <t>ダイ</t>
    </rPh>
    <rPh sb="69" eb="70">
      <t>ジョウ</t>
    </rPh>
    <rPh sb="70" eb="71">
      <t>ダイ</t>
    </rPh>
    <rPh sb="72" eb="73">
      <t>コウ</t>
    </rPh>
    <phoneticPr fontId="6"/>
  </si>
  <si>
    <t>　※ここで入力した値が、「軽微基準判定」シートに表示されることとなります。
　※新規上場時の予想値を用いて軽微基準判定を行う場合は、新規上場日を入力してください。</t>
    <rPh sb="5" eb="7">
      <t>ニュウリョク</t>
    </rPh>
    <rPh sb="9" eb="10">
      <t>アタイ</t>
    </rPh>
    <rPh sb="13" eb="15">
      <t>ケイビ</t>
    </rPh>
    <rPh sb="15" eb="17">
      <t>キジュン</t>
    </rPh>
    <rPh sb="17" eb="19">
      <t>ハンテイ</t>
    </rPh>
    <rPh sb="24" eb="26">
      <t>ヒョウジ</t>
    </rPh>
    <rPh sb="40" eb="42">
      <t>シンキ</t>
    </rPh>
    <rPh sb="42" eb="44">
      <t>ジョウジョウ</t>
    </rPh>
    <rPh sb="44" eb="45">
      <t>ジ</t>
    </rPh>
    <rPh sb="46" eb="48">
      <t>ヨソウ</t>
    </rPh>
    <rPh sb="48" eb="49">
      <t>チ</t>
    </rPh>
    <rPh sb="50" eb="51">
      <t>モチ</t>
    </rPh>
    <rPh sb="53" eb="55">
      <t>ケイビ</t>
    </rPh>
    <rPh sb="55" eb="57">
      <t>キジュン</t>
    </rPh>
    <rPh sb="57" eb="59">
      <t>ハンテイ</t>
    </rPh>
    <rPh sb="60" eb="61">
      <t>オコナ</t>
    </rPh>
    <rPh sb="62" eb="64">
      <t>バアイ</t>
    </rPh>
    <rPh sb="66" eb="68">
      <t>シンキ</t>
    </rPh>
    <rPh sb="68" eb="70">
      <t>ジョウジョウ</t>
    </rPh>
    <rPh sb="70" eb="71">
      <t>ビ</t>
    </rPh>
    <rPh sb="72" eb="74">
      <t>ニュウリョク</t>
    </rPh>
    <phoneticPr fontId="6"/>
  </si>
  <si>
    <t>【入力例】</t>
    <rPh sb="1" eb="3">
      <t>ニュウリョク</t>
    </rPh>
    <rPh sb="3" eb="4">
      <t>レイ</t>
    </rPh>
    <phoneticPr fontId="6"/>
  </si>
  <si>
    <t>※2016/4/1に上場したREIT（現在：2020年9月期）
※2019年9月期より決算期変更（6月/12月→3月/9月）</t>
    <rPh sb="37" eb="38">
      <t>ネン</t>
    </rPh>
    <rPh sb="39" eb="41">
      <t>ガツキ</t>
    </rPh>
    <rPh sb="43" eb="46">
      <t>ケッサンキ</t>
    </rPh>
    <rPh sb="46" eb="48">
      <t>ヘンコウ</t>
    </rPh>
    <phoneticPr fontId="6"/>
  </si>
  <si>
    <t>入力内容の補足</t>
    <rPh sb="0" eb="2">
      <t>ニュウリョク</t>
    </rPh>
    <rPh sb="2" eb="4">
      <t>ナイヨウ</t>
    </rPh>
    <rPh sb="5" eb="7">
      <t>ホソク</t>
    </rPh>
    <phoneticPr fontId="6"/>
  </si>
  <si>
    <t>「軽微基準判定」シートへ</t>
    <rPh sb="1" eb="3">
      <t>ケイビ</t>
    </rPh>
    <rPh sb="3" eb="5">
      <t>キジュン</t>
    </rPh>
    <rPh sb="5" eb="7">
      <t>ハンテイ</t>
    </rPh>
    <phoneticPr fontId="6"/>
  </si>
  <si>
    <t>「データ入力」シートへ</t>
    <rPh sb="4" eb="6">
      <t>ニュウリョク</t>
    </rPh>
    <phoneticPr fontId="6"/>
  </si>
  <si>
    <t>適時開示ガイドブック</t>
    <rPh sb="0" eb="2">
      <t>テキジ</t>
    </rPh>
    <rPh sb="2" eb="4">
      <t>カイジ</t>
    </rPh>
    <phoneticPr fontId="6"/>
  </si>
  <si>
    <t>上場REIT向けFAQサイト</t>
    <rPh sb="0" eb="2">
      <t>ジョウジョウ</t>
    </rPh>
    <rPh sb="6" eb="7">
      <t>ム</t>
    </rPh>
    <phoneticPr fontId="6"/>
  </si>
  <si>
    <t>ご利用に際してご不明な点等ありましたら、東証の貴社担当者までお問い合わせください。
また、適時開示や、東証に提出が必要となる書類、東証の提供するシステム等について、よくお問い合わせいただくご質問への回答を、「上場REIT向けFAQサイト」にて公表しておりますので、ご活用ください。</t>
    <rPh sb="1" eb="3">
      <t>リヨウ</t>
    </rPh>
    <rPh sb="4" eb="5">
      <t>サイ</t>
    </rPh>
    <rPh sb="8" eb="10">
      <t>フメイ</t>
    </rPh>
    <rPh sb="11" eb="12">
      <t>テン</t>
    </rPh>
    <rPh sb="12" eb="13">
      <t>トウ</t>
    </rPh>
    <rPh sb="20" eb="22">
      <t>トウショウ</t>
    </rPh>
    <rPh sb="23" eb="25">
      <t>キシャ</t>
    </rPh>
    <rPh sb="25" eb="28">
      <t>タントウシャ</t>
    </rPh>
    <rPh sb="31" eb="32">
      <t>ト</t>
    </rPh>
    <rPh sb="33" eb="34">
      <t>ア</t>
    </rPh>
    <rPh sb="45" eb="47">
      <t>テキジ</t>
    </rPh>
    <rPh sb="47" eb="49">
      <t>カイジ</t>
    </rPh>
    <rPh sb="51" eb="53">
      <t>トウショウ</t>
    </rPh>
    <rPh sb="54" eb="56">
      <t>テイシュツ</t>
    </rPh>
    <rPh sb="57" eb="59">
      <t>ヒツヨウ</t>
    </rPh>
    <rPh sb="62" eb="64">
      <t>ショルイ</t>
    </rPh>
    <rPh sb="65" eb="67">
      <t>トウショウ</t>
    </rPh>
    <rPh sb="68" eb="70">
      <t>テイキョウ</t>
    </rPh>
    <rPh sb="76" eb="77">
      <t>トウ</t>
    </rPh>
    <rPh sb="85" eb="86">
      <t>ト</t>
    </rPh>
    <rPh sb="87" eb="88">
      <t>ア</t>
    </rPh>
    <rPh sb="95" eb="97">
      <t>シツモン</t>
    </rPh>
    <rPh sb="99" eb="101">
      <t>カイトウ</t>
    </rPh>
    <rPh sb="104" eb="106">
      <t>ジョウジョウ</t>
    </rPh>
    <rPh sb="110" eb="111">
      <t>ム</t>
    </rPh>
    <rPh sb="121" eb="123">
      <t>コウヒョウ</t>
    </rPh>
    <rPh sb="133" eb="135">
      <t>カツヨウ</t>
    </rPh>
    <phoneticPr fontId="6"/>
  </si>
  <si>
    <t>表紙</t>
    <rPh sb="0" eb="2">
      <t>ヒョウシ</t>
    </rPh>
    <phoneticPr fontId="12"/>
  </si>
  <si>
    <t>投資口の併合又は分割</t>
    <rPh sb="0" eb="2">
      <t>トウシ</t>
    </rPh>
    <rPh sb="2" eb="3">
      <t>クチ</t>
    </rPh>
    <rPh sb="4" eb="6">
      <t>ヘイゴウ</t>
    </rPh>
    <rPh sb="6" eb="7">
      <t>マタ</t>
    </rPh>
    <rPh sb="8" eb="10">
      <t>ブンカツ</t>
    </rPh>
    <phoneticPr fontId="3"/>
  </si>
  <si>
    <t>投資主名簿に関する事務の委託の取止め</t>
    <rPh sb="0" eb="2">
      <t>トウシ</t>
    </rPh>
    <rPh sb="2" eb="3">
      <t>ヌシ</t>
    </rPh>
    <rPh sb="3" eb="5">
      <t>メイボ</t>
    </rPh>
    <rPh sb="6" eb="7">
      <t>カン</t>
    </rPh>
    <phoneticPr fontId="6"/>
  </si>
  <si>
    <t>資産運用に係る委託契約の締結又はその解約</t>
    <rPh sb="0" eb="2">
      <t>シサン</t>
    </rPh>
    <rPh sb="2" eb="4">
      <t>ウンヨウ</t>
    </rPh>
    <rPh sb="5" eb="6">
      <t>カカ</t>
    </rPh>
    <rPh sb="7" eb="9">
      <t>イタク</t>
    </rPh>
    <rPh sb="9" eb="11">
      <t>ケイヤク</t>
    </rPh>
    <rPh sb="12" eb="14">
      <t>テイケツ</t>
    </rPh>
    <rPh sb="14" eb="15">
      <t>マタ</t>
    </rPh>
    <rPh sb="18" eb="20">
      <t>カイヤク</t>
    </rPh>
    <phoneticPr fontId="3"/>
  </si>
  <si>
    <t>純資産の額が基準純資産額を下回るおそれの発生</t>
    <rPh sb="0" eb="3">
      <t>ジュンシサン</t>
    </rPh>
    <rPh sb="4" eb="5">
      <t>ガク</t>
    </rPh>
    <rPh sb="6" eb="8">
      <t>キジュン</t>
    </rPh>
    <rPh sb="8" eb="11">
      <t>ジュンシサン</t>
    </rPh>
    <rPh sb="11" eb="12">
      <t>ガク</t>
    </rPh>
    <rPh sb="13" eb="15">
      <t>シタマワ</t>
    </rPh>
    <rPh sb="20" eb="22">
      <t>ハッセイ</t>
    </rPh>
    <phoneticPr fontId="3"/>
  </si>
  <si>
    <t>投資主名簿に関する事務の委託契約の解除通知の受領等</t>
    <rPh sb="0" eb="2">
      <t>トウシ</t>
    </rPh>
    <rPh sb="2" eb="3">
      <t>ヌシ</t>
    </rPh>
    <rPh sb="3" eb="5">
      <t>メイボ</t>
    </rPh>
    <rPh sb="6" eb="7">
      <t>カン</t>
    </rPh>
    <rPh sb="9" eb="11">
      <t>ジム</t>
    </rPh>
    <rPh sb="12" eb="14">
      <t>イタク</t>
    </rPh>
    <rPh sb="14" eb="16">
      <t>ケイヤク</t>
    </rPh>
    <rPh sb="17" eb="19">
      <t>カイジョ</t>
    </rPh>
    <rPh sb="19" eb="21">
      <t>ツウチ</t>
    </rPh>
    <rPh sb="22" eb="25">
      <t>ジュリョウトウ</t>
    </rPh>
    <phoneticPr fontId="3"/>
  </si>
  <si>
    <t>有価証券報告書・半期報告書の提出遅延、提出延長承認</t>
    <rPh sb="0" eb="2">
      <t>ユウカ</t>
    </rPh>
    <rPh sb="2" eb="4">
      <t>ショウケン</t>
    </rPh>
    <rPh sb="4" eb="7">
      <t>ホウコクショ</t>
    </rPh>
    <rPh sb="8" eb="10">
      <t>ハンキ</t>
    </rPh>
    <rPh sb="10" eb="13">
      <t>ホウコクショ</t>
    </rPh>
    <rPh sb="14" eb="16">
      <t>テイシュツ</t>
    </rPh>
    <rPh sb="16" eb="18">
      <t>チエン</t>
    </rPh>
    <rPh sb="19" eb="21">
      <t>テイシュツ</t>
    </rPh>
    <rPh sb="21" eb="23">
      <t>エンチョウ</t>
    </rPh>
    <rPh sb="23" eb="25">
      <t>ショウニン</t>
    </rPh>
    <phoneticPr fontId="3"/>
  </si>
  <si>
    <t>登録取消しの通告</t>
    <rPh sb="0" eb="2">
      <t>トウロク</t>
    </rPh>
    <rPh sb="2" eb="4">
      <t>トリケ</t>
    </rPh>
    <rPh sb="6" eb="8">
      <t>ツウコク</t>
    </rPh>
    <phoneticPr fontId="3"/>
  </si>
  <si>
    <t>登録の取消し等</t>
    <rPh sb="0" eb="2">
      <t>トウロク</t>
    </rPh>
    <rPh sb="3" eb="4">
      <t>ト</t>
    </rPh>
    <rPh sb="4" eb="5">
      <t>ケ</t>
    </rPh>
    <rPh sb="6" eb="7">
      <t>トウ</t>
    </rPh>
    <phoneticPr fontId="3"/>
  </si>
  <si>
    <t>手形等の不渡り又は手形交換所による取引停止処分</t>
    <rPh sb="0" eb="2">
      <t>テガタ</t>
    </rPh>
    <rPh sb="2" eb="3">
      <t>トウ</t>
    </rPh>
    <rPh sb="4" eb="6">
      <t>フワタ</t>
    </rPh>
    <rPh sb="7" eb="8">
      <t>マタ</t>
    </rPh>
    <rPh sb="9" eb="11">
      <t>テガタ</t>
    </rPh>
    <rPh sb="11" eb="13">
      <t>コウカン</t>
    </rPh>
    <rPh sb="13" eb="14">
      <t>ジョ</t>
    </rPh>
    <rPh sb="17" eb="19">
      <t>トリヒキ</t>
    </rPh>
    <rPh sb="19" eb="21">
      <t>テイシ</t>
    </rPh>
    <rPh sb="21" eb="23">
      <t>ショブン</t>
    </rPh>
    <phoneticPr fontId="3"/>
  </si>
  <si>
    <t>債権の取立不能又は取立遅延</t>
    <rPh sb="0" eb="2">
      <t>サイケン</t>
    </rPh>
    <rPh sb="3" eb="5">
      <t>トリタテ</t>
    </rPh>
    <rPh sb="5" eb="7">
      <t>フノウ</t>
    </rPh>
    <rPh sb="7" eb="8">
      <t>マタ</t>
    </rPh>
    <rPh sb="9" eb="11">
      <t>トリタテ</t>
    </rPh>
    <rPh sb="11" eb="13">
      <t>チエン</t>
    </rPh>
    <phoneticPr fontId="3"/>
  </si>
  <si>
    <t>解散（合併による解散を除く）</t>
    <rPh sb="0" eb="2">
      <t>カイサン</t>
    </rPh>
    <rPh sb="3" eb="5">
      <t>ガッペイ</t>
    </rPh>
    <rPh sb="8" eb="10">
      <t>カイサン</t>
    </rPh>
    <rPh sb="11" eb="12">
      <t>ノゾ</t>
    </rPh>
    <phoneticPr fontId="3"/>
  </si>
  <si>
    <t>破産手続開始、再生手続開始、更生手続開始又は企業担保権の実行の申立て</t>
    <rPh sb="0" eb="2">
      <t>ハサン</t>
    </rPh>
    <rPh sb="2" eb="4">
      <t>テツヅキ</t>
    </rPh>
    <rPh sb="4" eb="6">
      <t>カイシ</t>
    </rPh>
    <rPh sb="7" eb="9">
      <t>サイセイ</t>
    </rPh>
    <rPh sb="9" eb="11">
      <t>テツヅキ</t>
    </rPh>
    <rPh sb="11" eb="13">
      <t>カイシ</t>
    </rPh>
    <rPh sb="14" eb="16">
      <t>コウセイ</t>
    </rPh>
    <rPh sb="16" eb="18">
      <t>テツヅキ</t>
    </rPh>
    <rPh sb="18" eb="20">
      <t>カイシ</t>
    </rPh>
    <rPh sb="20" eb="21">
      <t>マタ</t>
    </rPh>
    <rPh sb="22" eb="24">
      <t>キギョウ</t>
    </rPh>
    <rPh sb="24" eb="27">
      <t>タンポケン</t>
    </rPh>
    <rPh sb="28" eb="30">
      <t>ジッコウ</t>
    </rPh>
    <rPh sb="31" eb="33">
      <t>モウシタ</t>
    </rPh>
    <phoneticPr fontId="3"/>
  </si>
  <si>
    <t>特定関係法人に係る破産手続き開始の申立て等</t>
    <rPh sb="0" eb="2">
      <t>トクテイ</t>
    </rPh>
    <rPh sb="2" eb="4">
      <t>カンケイ</t>
    </rPh>
    <rPh sb="4" eb="6">
      <t>ホウジン</t>
    </rPh>
    <rPh sb="7" eb="8">
      <t>カカ</t>
    </rPh>
    <rPh sb="9" eb="11">
      <t>ハサン</t>
    </rPh>
    <rPh sb="11" eb="13">
      <t>テツヅキ</t>
    </rPh>
    <rPh sb="14" eb="16">
      <t>カイシ</t>
    </rPh>
    <rPh sb="17" eb="19">
      <t>モウシタ</t>
    </rPh>
    <rPh sb="20" eb="21">
      <t>トウ</t>
    </rPh>
    <phoneticPr fontId="3"/>
  </si>
  <si>
    <t>運用資産等に係る資産の譲渡又は取得</t>
    <rPh sb="0" eb="2">
      <t>ウンヨウ</t>
    </rPh>
    <rPh sb="2" eb="4">
      <t>シサン</t>
    </rPh>
    <rPh sb="4" eb="5">
      <t>トウ</t>
    </rPh>
    <rPh sb="6" eb="7">
      <t>カカ</t>
    </rPh>
    <rPh sb="8" eb="10">
      <t>シサン</t>
    </rPh>
    <rPh sb="11" eb="13">
      <t>ジョウト</t>
    </rPh>
    <rPh sb="13" eb="14">
      <t>マタ</t>
    </rPh>
    <rPh sb="15" eb="17">
      <t>シュトク</t>
    </rPh>
    <phoneticPr fontId="6"/>
  </si>
  <si>
    <t>運用資産等の貸借又は貸借の解消
【貸借の場合】</t>
    <rPh sb="0" eb="2">
      <t>ウンヨウ</t>
    </rPh>
    <rPh sb="2" eb="4">
      <t>シサン</t>
    </rPh>
    <rPh sb="4" eb="5">
      <t>トウ</t>
    </rPh>
    <rPh sb="6" eb="8">
      <t>タイシャク</t>
    </rPh>
    <rPh sb="8" eb="9">
      <t>マタ</t>
    </rPh>
    <rPh sb="10" eb="12">
      <t>タイシャク</t>
    </rPh>
    <rPh sb="13" eb="15">
      <t>カイショウ</t>
    </rPh>
    <rPh sb="17" eb="19">
      <t>タイシャク</t>
    </rPh>
    <rPh sb="20" eb="22">
      <t>バアイ</t>
    </rPh>
    <phoneticPr fontId="6"/>
  </si>
  <si>
    <t>運用資産等の貸借又は貸借の解消
【貸借の解消の場合】</t>
    <rPh sb="0" eb="2">
      <t>ウンヨウ</t>
    </rPh>
    <rPh sb="2" eb="4">
      <t>シサン</t>
    </rPh>
    <rPh sb="4" eb="5">
      <t>トウ</t>
    </rPh>
    <rPh sb="6" eb="8">
      <t>タイシャク</t>
    </rPh>
    <rPh sb="8" eb="9">
      <t>マタ</t>
    </rPh>
    <rPh sb="10" eb="12">
      <t>タイシャク</t>
    </rPh>
    <rPh sb="13" eb="15">
      <t>カイショウ</t>
    </rPh>
    <rPh sb="17" eb="19">
      <t>タイシャク</t>
    </rPh>
    <rPh sb="20" eb="22">
      <t>カイショウ</t>
    </rPh>
    <rPh sb="23" eb="25">
      <t>バアイ</t>
    </rPh>
    <phoneticPr fontId="6"/>
  </si>
  <si>
    <t>運用資産等の貸借の解消</t>
    <phoneticPr fontId="6"/>
  </si>
  <si>
    <t>※　軽微基準を設けていない適時開示項目については、各項目をグレーアウトしています。</t>
    <phoneticPr fontId="6"/>
  </si>
  <si>
    <t>※　一部の項目について軽微基準が設定されていない場合には、「-」を表示しています。</t>
    <phoneticPr fontId="6"/>
  </si>
  <si>
    <t>※　貸借対照表科目または損益計算書科目のオートフィルタで、「-」を非表示としてください。</t>
    <phoneticPr fontId="6"/>
  </si>
  <si>
    <t>各シートに数値データを入力する際には、単位（百万円、千円、等）を統一してください。</t>
    <rPh sb="0" eb="1">
      <t>カク</t>
    </rPh>
    <rPh sb="5" eb="7">
      <t>スウチ</t>
    </rPh>
    <rPh sb="11" eb="13">
      <t>ニュウリョク</t>
    </rPh>
    <rPh sb="15" eb="16">
      <t>サイ</t>
    </rPh>
    <rPh sb="19" eb="21">
      <t>タンイ</t>
    </rPh>
    <rPh sb="22" eb="25">
      <t>ヒャクマンエン</t>
    </rPh>
    <rPh sb="26" eb="28">
      <t>センエン</t>
    </rPh>
    <rPh sb="29" eb="30">
      <t>トウ</t>
    </rPh>
    <rPh sb="32" eb="34">
      <t>トウイツ</t>
    </rPh>
    <phoneticPr fontId="6"/>
  </si>
  <si>
    <t>その他入力方法についての詳細は、各シート（右部分に記載）を参照してください。</t>
    <rPh sb="2" eb="3">
      <t>タ</t>
    </rPh>
    <phoneticPr fontId="6"/>
  </si>
  <si>
    <t>（参考）公開項目選択例</t>
    <rPh sb="1" eb="3">
      <t>サンコウ</t>
    </rPh>
    <rPh sb="4" eb="6">
      <t>コウカイ</t>
    </rPh>
    <rPh sb="6" eb="8">
      <t>コウモク</t>
    </rPh>
    <rPh sb="8" eb="10">
      <t>センタク</t>
    </rPh>
    <rPh sb="10" eb="11">
      <t>レイ</t>
    </rPh>
    <phoneticPr fontId="12"/>
  </si>
  <si>
    <t>開示項目</t>
    <rPh sb="0" eb="2">
      <t>カイジ</t>
    </rPh>
    <rPh sb="2" eb="4">
      <t>コウモク</t>
    </rPh>
    <phoneticPr fontId="12"/>
  </si>
  <si>
    <t>開示内容（組み合わせ）</t>
    <phoneticPr fontId="12"/>
  </si>
  <si>
    <t>開示資料表題例</t>
    <phoneticPr fontId="12"/>
  </si>
  <si>
    <t>公開項目選択例</t>
    <phoneticPr fontId="12"/>
  </si>
  <si>
    <t>公開項目選択例（英文）</t>
    <phoneticPr fontId="12"/>
  </si>
  <si>
    <t>備考</t>
    <phoneticPr fontId="12"/>
  </si>
  <si>
    <t>新投資口発行＋売出し</t>
  </si>
  <si>
    <t>新投資口発行及び投資口売出しに関するお知らせ</t>
    <rPh sb="0" eb="3">
      <t>シントウシ</t>
    </rPh>
    <rPh sb="3" eb="4">
      <t>グチ</t>
    </rPh>
    <rPh sb="4" eb="6">
      <t>ハッコウ</t>
    </rPh>
    <rPh sb="6" eb="7">
      <t>オヨ</t>
    </rPh>
    <rPh sb="8" eb="10">
      <t>トウシ</t>
    </rPh>
    <rPh sb="10" eb="11">
      <t>グチ</t>
    </rPh>
    <rPh sb="11" eb="13">
      <t>ウリダ</t>
    </rPh>
    <rPh sb="15" eb="16">
      <t>カン</t>
    </rPh>
    <rPh sb="19" eb="20">
      <t>シ</t>
    </rPh>
    <phoneticPr fontId="12"/>
  </si>
  <si>
    <t>【投資法人】[決定事実]投資口の追加発行又は売出し</t>
    <rPh sb="1" eb="5">
      <t>トウシホウジン</t>
    </rPh>
    <rPh sb="12" eb="14">
      <t>トウシ</t>
    </rPh>
    <rPh sb="14" eb="15">
      <t>グチ</t>
    </rPh>
    <rPh sb="16" eb="18">
      <t>ツイカ</t>
    </rPh>
    <rPh sb="18" eb="20">
      <t>ハッコウ</t>
    </rPh>
    <rPh sb="20" eb="21">
      <t>マタ</t>
    </rPh>
    <rPh sb="22" eb="24">
      <t>ウリダ</t>
    </rPh>
    <phoneticPr fontId="12"/>
  </si>
  <si>
    <t>【投資法人】英文資料（ファイナンス）</t>
    <rPh sb="1" eb="5">
      <t>トウシホウジン</t>
    </rPh>
    <rPh sb="6" eb="8">
      <t>エイブン</t>
    </rPh>
    <rPh sb="8" eb="10">
      <t>シリョウ</t>
    </rPh>
    <phoneticPr fontId="12"/>
  </si>
  <si>
    <t>条件決定</t>
  </si>
  <si>
    <t>新投資口発行及び投資口売出しに係る価格等の決定に関するお知らせ</t>
    <rPh sb="0" eb="3">
      <t>シントウシ</t>
    </rPh>
    <rPh sb="3" eb="4">
      <t>グチ</t>
    </rPh>
    <rPh sb="4" eb="6">
      <t>ハッコウ</t>
    </rPh>
    <rPh sb="6" eb="7">
      <t>オヨ</t>
    </rPh>
    <rPh sb="8" eb="10">
      <t>トウシ</t>
    </rPh>
    <rPh sb="10" eb="11">
      <t>グチ</t>
    </rPh>
    <rPh sb="11" eb="13">
      <t>ウリダ</t>
    </rPh>
    <rPh sb="15" eb="16">
      <t>カカ</t>
    </rPh>
    <rPh sb="17" eb="19">
      <t>カカク</t>
    </rPh>
    <rPh sb="19" eb="20">
      <t>トウ</t>
    </rPh>
    <rPh sb="21" eb="23">
      <t>ケッテイ</t>
    </rPh>
    <rPh sb="24" eb="25">
      <t>カン</t>
    </rPh>
    <rPh sb="28" eb="29">
      <t>シ</t>
    </rPh>
    <phoneticPr fontId="12"/>
  </si>
  <si>
    <t>【投資法人】[その他]開示事項の経過</t>
    <rPh sb="1" eb="5">
      <t>トウシホウジン</t>
    </rPh>
    <rPh sb="9" eb="10">
      <t>タ</t>
    </rPh>
    <rPh sb="11" eb="13">
      <t>カイジ</t>
    </rPh>
    <rPh sb="13" eb="15">
      <t>ジコウ</t>
    </rPh>
    <rPh sb="16" eb="18">
      <t>ケイカ</t>
    </rPh>
    <phoneticPr fontId="12"/>
  </si>
  <si>
    <t>第三者割当に係る口数確定</t>
  </si>
  <si>
    <t>第三者割当による新投資口発行における発行口数の確定に関するお知らせ</t>
    <rPh sb="0" eb="5">
      <t>ダイサンシャ</t>
    </rPh>
    <rPh sb="8" eb="11">
      <t>シントウシ</t>
    </rPh>
    <rPh sb="11" eb="12">
      <t>グチ</t>
    </rPh>
    <rPh sb="12" eb="14">
      <t>ハッコウ</t>
    </rPh>
    <rPh sb="18" eb="20">
      <t>ハッコウ</t>
    </rPh>
    <rPh sb="20" eb="21">
      <t>クチ</t>
    </rPh>
    <rPh sb="21" eb="22">
      <t>スウ</t>
    </rPh>
    <rPh sb="23" eb="25">
      <t>カクテイ</t>
    </rPh>
    <rPh sb="26" eb="27">
      <t>カン</t>
    </rPh>
    <rPh sb="30" eb="31">
      <t>シ</t>
    </rPh>
    <phoneticPr fontId="12"/>
  </si>
  <si>
    <t>借入</t>
  </si>
  <si>
    <t>資金の借入に関するお知らせ</t>
    <rPh sb="0" eb="2">
      <t>シキン</t>
    </rPh>
    <rPh sb="3" eb="5">
      <t>カリイレ</t>
    </rPh>
    <rPh sb="6" eb="7">
      <t>カン</t>
    </rPh>
    <rPh sb="10" eb="11">
      <t>シ</t>
    </rPh>
    <phoneticPr fontId="12"/>
  </si>
  <si>
    <t>【投資法人】[決定事実]投資法人債の募集又は資金の借入れ</t>
    <rPh sb="1" eb="5">
      <t>トウシホウジン</t>
    </rPh>
    <rPh sb="12" eb="16">
      <t>トウシホウジン</t>
    </rPh>
    <rPh sb="16" eb="17">
      <t>サイ</t>
    </rPh>
    <rPh sb="18" eb="20">
      <t>ボシュウ</t>
    </rPh>
    <rPh sb="20" eb="21">
      <t>マタ</t>
    </rPh>
    <rPh sb="22" eb="24">
      <t>シキン</t>
    </rPh>
    <rPh sb="25" eb="27">
      <t>カリイ</t>
    </rPh>
    <phoneticPr fontId="12"/>
  </si>
  <si>
    <t>金利決定</t>
  </si>
  <si>
    <t>借入金の金利決定に関するお知らせ</t>
    <rPh sb="0" eb="2">
      <t>カリイレ</t>
    </rPh>
    <rPh sb="2" eb="3">
      <t>キン</t>
    </rPh>
    <rPh sb="4" eb="6">
      <t>キンリ</t>
    </rPh>
    <rPh sb="6" eb="8">
      <t>ケッテイ</t>
    </rPh>
    <rPh sb="9" eb="10">
      <t>カン</t>
    </rPh>
    <rPh sb="13" eb="14">
      <t>シ</t>
    </rPh>
    <phoneticPr fontId="12"/>
  </si>
  <si>
    <t>資金の借入（金利決定）に関するお知らせ</t>
    <rPh sb="0" eb="2">
      <t>シキン</t>
    </rPh>
    <rPh sb="3" eb="5">
      <t>カリイレ</t>
    </rPh>
    <rPh sb="6" eb="8">
      <t>キンリ</t>
    </rPh>
    <rPh sb="8" eb="10">
      <t>ケッテイ</t>
    </rPh>
    <rPh sb="12" eb="13">
      <t>カン</t>
    </rPh>
    <rPh sb="16" eb="17">
      <t>シ</t>
    </rPh>
    <phoneticPr fontId="12"/>
  </si>
  <si>
    <t>適用利率決定に関するお知らせ</t>
    <rPh sb="0" eb="2">
      <t>テキヨウ</t>
    </rPh>
    <rPh sb="2" eb="4">
      <t>リリツ</t>
    </rPh>
    <rPh sb="4" eb="6">
      <t>ケッテイ</t>
    </rPh>
    <rPh sb="7" eb="8">
      <t>カン</t>
    </rPh>
    <rPh sb="11" eb="12">
      <t>シ</t>
    </rPh>
    <phoneticPr fontId="12"/>
  </si>
  <si>
    <t>借換（リファイナンス）</t>
    <rPh sb="0" eb="2">
      <t>カリカエ</t>
    </rPh>
    <phoneticPr fontId="12"/>
  </si>
  <si>
    <t>資金の借入及び返済に関するお知らせ</t>
    <rPh sb="0" eb="2">
      <t>シキン</t>
    </rPh>
    <rPh sb="3" eb="5">
      <t>カリイレ</t>
    </rPh>
    <rPh sb="5" eb="6">
      <t>オヨ</t>
    </rPh>
    <rPh sb="7" eb="9">
      <t>ヘンサイ</t>
    </rPh>
    <rPh sb="10" eb="11">
      <t>カン</t>
    </rPh>
    <rPh sb="14" eb="15">
      <t>シ</t>
    </rPh>
    <phoneticPr fontId="12"/>
  </si>
  <si>
    <t>【投資法人】英文資料（ファイナンス）</t>
    <phoneticPr fontId="12"/>
  </si>
  <si>
    <t>開示済みの内容に従い返済期日に返済を実行する場合、当該借入れの返済自体は、投資判断上の重要性が高いと考えられるものを除いて、いわゆる任意開示の位置づけとなります。なお、この場合、「【投資法人】[その他]開示事項の経過」の選択は不要です。</t>
    <rPh sb="25" eb="27">
      <t>トウガイ</t>
    </rPh>
    <rPh sb="27" eb="29">
      <t>カリイ</t>
    </rPh>
    <rPh sb="31" eb="33">
      <t>ヘンサイ</t>
    </rPh>
    <rPh sb="33" eb="35">
      <t>ジタイ</t>
    </rPh>
    <rPh sb="86" eb="88">
      <t>バアイ</t>
    </rPh>
    <phoneticPr fontId="12"/>
  </si>
  <si>
    <t>資金の借換に関するお知らせ</t>
    <rPh sb="0" eb="2">
      <t>シキン</t>
    </rPh>
    <rPh sb="3" eb="5">
      <t>カリカエ</t>
    </rPh>
    <rPh sb="6" eb="7">
      <t>カン</t>
    </rPh>
    <rPh sb="10" eb="11">
      <t>シ</t>
    </rPh>
    <phoneticPr fontId="12"/>
  </si>
  <si>
    <t>借入＋期限前弁済</t>
    <rPh sb="0" eb="2">
      <t>カリイ</t>
    </rPh>
    <rPh sb="3" eb="5">
      <t>キゲン</t>
    </rPh>
    <rPh sb="5" eb="6">
      <t>マエ</t>
    </rPh>
    <rPh sb="6" eb="8">
      <t>ベンサイ</t>
    </rPh>
    <phoneticPr fontId="12"/>
  </si>
  <si>
    <t>資金の借入及び借入金の期限前弁済に関するお知らせ</t>
    <rPh sb="0" eb="2">
      <t>シキン</t>
    </rPh>
    <rPh sb="3" eb="5">
      <t>カリイレ</t>
    </rPh>
    <rPh sb="5" eb="6">
      <t>オヨ</t>
    </rPh>
    <rPh sb="7" eb="9">
      <t>カリイレ</t>
    </rPh>
    <rPh sb="9" eb="10">
      <t>キン</t>
    </rPh>
    <rPh sb="11" eb="13">
      <t>キゲン</t>
    </rPh>
    <rPh sb="13" eb="14">
      <t>マエ</t>
    </rPh>
    <rPh sb="14" eb="16">
      <t>ベンサイ</t>
    </rPh>
    <rPh sb="17" eb="18">
      <t>カン</t>
    </rPh>
    <rPh sb="21" eb="22">
      <t>シ</t>
    </rPh>
    <phoneticPr fontId="12"/>
  </si>
  <si>
    <t>借入金の期限前弁済は「開示事項の経過」としての適時開示が必要となります。</t>
    <rPh sb="0" eb="2">
      <t>カリイレ</t>
    </rPh>
    <rPh sb="2" eb="3">
      <t>キン</t>
    </rPh>
    <rPh sb="4" eb="6">
      <t>キゲン</t>
    </rPh>
    <rPh sb="6" eb="7">
      <t>マエ</t>
    </rPh>
    <rPh sb="7" eb="9">
      <t>ベンサイ</t>
    </rPh>
    <rPh sb="11" eb="13">
      <t>カイジ</t>
    </rPh>
    <rPh sb="13" eb="15">
      <t>ジコウ</t>
    </rPh>
    <rPh sb="16" eb="18">
      <t>ケイカ</t>
    </rPh>
    <rPh sb="23" eb="25">
      <t>テキジ</t>
    </rPh>
    <rPh sb="25" eb="27">
      <t>カイジ</t>
    </rPh>
    <rPh sb="28" eb="30">
      <t>ヒツヨウ</t>
    </rPh>
    <phoneticPr fontId="12"/>
  </si>
  <si>
    <t>期限前弁済</t>
  </si>
  <si>
    <t>借入金の期限前弁済に関するお知らせ</t>
    <rPh sb="0" eb="2">
      <t>カリイレ</t>
    </rPh>
    <rPh sb="2" eb="3">
      <t>キン</t>
    </rPh>
    <rPh sb="4" eb="6">
      <t>キゲン</t>
    </rPh>
    <rPh sb="6" eb="7">
      <t>マエ</t>
    </rPh>
    <rPh sb="7" eb="9">
      <t>ベンサイ</t>
    </rPh>
    <rPh sb="10" eb="11">
      <t>カン</t>
    </rPh>
    <rPh sb="14" eb="15">
      <t>シ</t>
    </rPh>
    <phoneticPr fontId="12"/>
  </si>
  <si>
    <t>金利スワップ</t>
  </si>
  <si>
    <t>資金の借入及び金利スワップ契約締結に関するお知らせ</t>
    <rPh sb="0" eb="2">
      <t>シキン</t>
    </rPh>
    <rPh sb="3" eb="5">
      <t>カリイレ</t>
    </rPh>
    <rPh sb="5" eb="6">
      <t>オヨ</t>
    </rPh>
    <rPh sb="7" eb="9">
      <t>キンリ</t>
    </rPh>
    <rPh sb="13" eb="15">
      <t>ケイヤク</t>
    </rPh>
    <rPh sb="15" eb="17">
      <t>テイケツ</t>
    </rPh>
    <rPh sb="18" eb="19">
      <t>カン</t>
    </rPh>
    <rPh sb="22" eb="23">
      <t>シ</t>
    </rPh>
    <phoneticPr fontId="12"/>
  </si>
  <si>
    <t>【投資法人】[決定事実]その他上場ＲＥＩＴ若しくは上場インフラファンド又は投資法人の運営、業務若しくは財産に関する重要な事項</t>
    <rPh sb="1" eb="5">
      <t>トウシホウジン</t>
    </rPh>
    <rPh sb="14" eb="15">
      <t>タ</t>
    </rPh>
    <rPh sb="15" eb="17">
      <t>ジョウジョウ</t>
    </rPh>
    <rPh sb="35" eb="36">
      <t>マタ</t>
    </rPh>
    <rPh sb="37" eb="41">
      <t>トウシホウジン</t>
    </rPh>
    <rPh sb="42" eb="44">
      <t>ウンエイ</t>
    </rPh>
    <rPh sb="45" eb="47">
      <t>ギョウム</t>
    </rPh>
    <rPh sb="47" eb="48">
      <t>モ</t>
    </rPh>
    <rPh sb="51" eb="53">
      <t>ザイサン</t>
    </rPh>
    <rPh sb="54" eb="55">
      <t>カン</t>
    </rPh>
    <rPh sb="57" eb="59">
      <t>ジュウヨウ</t>
    </rPh>
    <rPh sb="60" eb="62">
      <t>ジコウ</t>
    </rPh>
    <phoneticPr fontId="12"/>
  </si>
  <si>
    <t>【投資法人】[決定事実]投資法人債の募集又は資金の借入れ
【投資法人】[その他]開示事項の経過</t>
    <phoneticPr fontId="12"/>
  </si>
  <si>
    <t>「【投資法人】[決定事実]その他上場ＲＥＩＴ若しくは上場インフラファンド又は投資法人の運営、業務若しくは財産に関する重要な事項」を選択することも可能です。</t>
    <rPh sb="65" eb="67">
      <t>センタク</t>
    </rPh>
    <rPh sb="72" eb="74">
      <t>カノウ</t>
    </rPh>
    <phoneticPr fontId="12"/>
  </si>
  <si>
    <t>投資法人債</t>
  </si>
  <si>
    <t>投資法人債の発行登録書提出に関するお知らせ</t>
    <rPh sb="0" eb="4">
      <t>トウシホウジン</t>
    </rPh>
    <rPh sb="4" eb="5">
      <t>サイ</t>
    </rPh>
    <rPh sb="6" eb="8">
      <t>ハッコウ</t>
    </rPh>
    <rPh sb="8" eb="10">
      <t>トウロク</t>
    </rPh>
    <rPh sb="10" eb="11">
      <t>ショ</t>
    </rPh>
    <rPh sb="11" eb="13">
      <t>テイシュツ</t>
    </rPh>
    <rPh sb="14" eb="15">
      <t>カン</t>
    </rPh>
    <rPh sb="18" eb="19">
      <t>シ</t>
    </rPh>
    <phoneticPr fontId="12"/>
  </si>
  <si>
    <t>投資判断上の重要性が高いと考えられるものを除いて、いわゆる任意開示の位置づけとなります。</t>
    <phoneticPr fontId="12"/>
  </si>
  <si>
    <t>投資法人債の発行に係る包括決議に関するお知らせ</t>
    <rPh sb="0" eb="4">
      <t>トウシホウジン</t>
    </rPh>
    <rPh sb="4" eb="5">
      <t>サイ</t>
    </rPh>
    <rPh sb="6" eb="8">
      <t>ハッコウ</t>
    </rPh>
    <rPh sb="9" eb="10">
      <t>カカ</t>
    </rPh>
    <rPh sb="11" eb="13">
      <t>ホウカツ</t>
    </rPh>
    <rPh sb="13" eb="15">
      <t>ケツギ</t>
    </rPh>
    <rPh sb="16" eb="17">
      <t>カン</t>
    </rPh>
    <rPh sb="20" eb="21">
      <t>シ</t>
    </rPh>
    <phoneticPr fontId="12"/>
  </si>
  <si>
    <t>投資法人債発行に係る発行登録書の提出及び包括決議に関するお知らせ</t>
    <rPh sb="0" eb="2">
      <t>トウシ</t>
    </rPh>
    <rPh sb="2" eb="4">
      <t>ホウジン</t>
    </rPh>
    <rPh sb="4" eb="5">
      <t>サイ</t>
    </rPh>
    <rPh sb="5" eb="7">
      <t>ハッコウ</t>
    </rPh>
    <rPh sb="8" eb="9">
      <t>カカ</t>
    </rPh>
    <rPh sb="10" eb="12">
      <t>ハッコウ</t>
    </rPh>
    <rPh sb="12" eb="14">
      <t>トウロク</t>
    </rPh>
    <rPh sb="14" eb="15">
      <t>ショ</t>
    </rPh>
    <rPh sb="16" eb="18">
      <t>テイシュツ</t>
    </rPh>
    <rPh sb="18" eb="19">
      <t>オヨ</t>
    </rPh>
    <rPh sb="20" eb="22">
      <t>ホウカツ</t>
    </rPh>
    <rPh sb="22" eb="24">
      <t>ケツギ</t>
    </rPh>
    <rPh sb="25" eb="26">
      <t>カン</t>
    </rPh>
    <rPh sb="29" eb="30">
      <t>シ</t>
    </rPh>
    <phoneticPr fontId="12"/>
  </si>
  <si>
    <t>投資法人債の発行に関するお知らせ</t>
    <rPh sb="0" eb="4">
      <t>トウシホウジン</t>
    </rPh>
    <rPh sb="4" eb="5">
      <t>サイ</t>
    </rPh>
    <rPh sb="6" eb="8">
      <t>ハッコウ</t>
    </rPh>
    <rPh sb="9" eb="10">
      <t>カン</t>
    </rPh>
    <rPh sb="13" eb="14">
      <t>シ</t>
    </rPh>
    <phoneticPr fontId="12"/>
  </si>
  <si>
    <t>コミットメントライン契約・極度ローン</t>
  </si>
  <si>
    <t>コミットメントライン契約の締結に関するお知らせ</t>
    <rPh sb="10" eb="12">
      <t>ケイヤク</t>
    </rPh>
    <rPh sb="13" eb="15">
      <t>テイケツ</t>
    </rPh>
    <rPh sb="16" eb="17">
      <t>カン</t>
    </rPh>
    <rPh sb="20" eb="21">
      <t>シ</t>
    </rPh>
    <phoneticPr fontId="12"/>
  </si>
  <si>
    <t>【投資法人】[決定事実]その他上場ＲＥＩＴ若しくは上場インフラファンド又は投資法人の運営、業務若しくは財産に関する重要な事項</t>
    <rPh sb="1" eb="5">
      <t>トウシホウジン</t>
    </rPh>
    <rPh sb="7" eb="9">
      <t>ケッテイ</t>
    </rPh>
    <rPh sb="9" eb="11">
      <t>ジジツ</t>
    </rPh>
    <rPh sb="14" eb="15">
      <t>タ</t>
    </rPh>
    <rPh sb="15" eb="17">
      <t>ジョウジョウ</t>
    </rPh>
    <rPh sb="35" eb="36">
      <t>マタ</t>
    </rPh>
    <rPh sb="37" eb="41">
      <t>トウシホウジン</t>
    </rPh>
    <rPh sb="42" eb="44">
      <t>ウンエイ</t>
    </rPh>
    <rPh sb="45" eb="47">
      <t>ギョウム</t>
    </rPh>
    <rPh sb="47" eb="48">
      <t>モ</t>
    </rPh>
    <rPh sb="51" eb="53">
      <t>ザイサン</t>
    </rPh>
    <rPh sb="54" eb="55">
      <t>カン</t>
    </rPh>
    <rPh sb="57" eb="59">
      <t>ジュウヨウ</t>
    </rPh>
    <rPh sb="60" eb="62">
      <t>ジコウ</t>
    </rPh>
    <phoneticPr fontId="12"/>
  </si>
  <si>
    <t>極度ローン契約の締結に関するお知らせ</t>
    <rPh sb="0" eb="2">
      <t>キョクド</t>
    </rPh>
    <rPh sb="5" eb="7">
      <t>ケイヤク</t>
    </rPh>
    <rPh sb="8" eb="10">
      <t>テイケツ</t>
    </rPh>
    <rPh sb="11" eb="12">
      <t>カン</t>
    </rPh>
    <rPh sb="15" eb="16">
      <t>シ</t>
    </rPh>
    <phoneticPr fontId="12"/>
  </si>
  <si>
    <t>極度借入枠の設定に関するお知らせ</t>
    <rPh sb="0" eb="2">
      <t>キョクド</t>
    </rPh>
    <rPh sb="2" eb="4">
      <t>カリイレ</t>
    </rPh>
    <rPh sb="4" eb="5">
      <t>ワク</t>
    </rPh>
    <rPh sb="6" eb="8">
      <t>セッテイ</t>
    </rPh>
    <rPh sb="9" eb="10">
      <t>カン</t>
    </rPh>
    <rPh sb="13" eb="14">
      <t>シ</t>
    </rPh>
    <phoneticPr fontId="12"/>
  </si>
  <si>
    <t>コミットメントライン契約の更新に関するお知らせ</t>
    <rPh sb="10" eb="12">
      <t>ケイヤク</t>
    </rPh>
    <rPh sb="13" eb="15">
      <t>コウシン</t>
    </rPh>
    <phoneticPr fontId="12"/>
  </si>
  <si>
    <t>【投資法人】[決定事実]その他上場ＲＥＩＴ若しくは上場インフラファンド又は投資法人の運営、業務若しくは財産に関する重要な事項
【投資法人】[その他]開示事項の経過</t>
    <rPh sb="1" eb="5">
      <t>トウシホウジン</t>
    </rPh>
    <rPh sb="7" eb="9">
      <t>ケッテイ</t>
    </rPh>
    <rPh sb="9" eb="11">
      <t>ジジツ</t>
    </rPh>
    <rPh sb="14" eb="15">
      <t>タ</t>
    </rPh>
    <rPh sb="15" eb="17">
      <t>ジョウジョウ</t>
    </rPh>
    <rPh sb="35" eb="36">
      <t>マタ</t>
    </rPh>
    <rPh sb="37" eb="41">
      <t>トウシホウジン</t>
    </rPh>
    <rPh sb="42" eb="44">
      <t>ウンエイ</t>
    </rPh>
    <rPh sb="45" eb="47">
      <t>ギョウム</t>
    </rPh>
    <rPh sb="47" eb="48">
      <t>モ</t>
    </rPh>
    <rPh sb="51" eb="53">
      <t>ザイサン</t>
    </rPh>
    <rPh sb="54" eb="55">
      <t>カン</t>
    </rPh>
    <rPh sb="57" eb="59">
      <t>ジュウヨウ</t>
    </rPh>
    <rPh sb="60" eb="62">
      <t>ジコウ</t>
    </rPh>
    <phoneticPr fontId="12"/>
  </si>
  <si>
    <t>極度ローンの契約期限延長に関するお知らせ</t>
    <rPh sb="0" eb="2">
      <t>キョクド</t>
    </rPh>
    <rPh sb="6" eb="8">
      <t>ケイヤク</t>
    </rPh>
    <rPh sb="8" eb="10">
      <t>キゲン</t>
    </rPh>
    <rPh sb="10" eb="12">
      <t>エンチョウ</t>
    </rPh>
    <phoneticPr fontId="12"/>
  </si>
  <si>
    <t>資産の取得・譲渡</t>
  </si>
  <si>
    <t>資産の取得（譲渡）に関するお知らせ</t>
    <rPh sb="0" eb="2">
      <t>シサン</t>
    </rPh>
    <rPh sb="3" eb="5">
      <t>シュトク</t>
    </rPh>
    <rPh sb="6" eb="8">
      <t>ジョウト</t>
    </rPh>
    <rPh sb="10" eb="11">
      <t>カン</t>
    </rPh>
    <rPh sb="14" eb="15">
      <t>シ</t>
    </rPh>
    <phoneticPr fontId="12"/>
  </si>
  <si>
    <t>【資産運用会社等】[決定事実]運用資産等に係る資産の譲渡又は取得</t>
    <rPh sb="1" eb="3">
      <t>シサン</t>
    </rPh>
    <rPh sb="3" eb="5">
      <t>ウンヨウ</t>
    </rPh>
    <rPh sb="5" eb="7">
      <t>ガイシャ</t>
    </rPh>
    <rPh sb="7" eb="8">
      <t>トウ</t>
    </rPh>
    <rPh sb="15" eb="17">
      <t>ウンヨウ</t>
    </rPh>
    <rPh sb="17" eb="19">
      <t>シサン</t>
    </rPh>
    <rPh sb="19" eb="20">
      <t>トウ</t>
    </rPh>
    <rPh sb="21" eb="22">
      <t>カカ</t>
    </rPh>
    <rPh sb="23" eb="25">
      <t>シサン</t>
    </rPh>
    <rPh sb="26" eb="28">
      <t>ジョウト</t>
    </rPh>
    <rPh sb="28" eb="29">
      <t>マタ</t>
    </rPh>
    <rPh sb="30" eb="32">
      <t>シュトク</t>
    </rPh>
    <phoneticPr fontId="12"/>
  </si>
  <si>
    <t>【投資法人】英文資料（運用資産）</t>
    <rPh sb="1" eb="5">
      <t>トウシホウジン</t>
    </rPh>
    <rPh sb="6" eb="8">
      <t>エイブン</t>
    </rPh>
    <rPh sb="8" eb="10">
      <t>シリョウ</t>
    </rPh>
    <rPh sb="11" eb="13">
      <t>ウンヨウ</t>
    </rPh>
    <rPh sb="13" eb="15">
      <t>シサン</t>
    </rPh>
    <phoneticPr fontId="12"/>
  </si>
  <si>
    <t>国内（海外）不動産（信託受益権）の取得（譲渡）に関するお知らせ</t>
    <rPh sb="0" eb="2">
      <t>コクナイ</t>
    </rPh>
    <rPh sb="3" eb="5">
      <t>カイガイ</t>
    </rPh>
    <rPh sb="6" eb="9">
      <t>フドウサン</t>
    </rPh>
    <rPh sb="10" eb="12">
      <t>シンタク</t>
    </rPh>
    <rPh sb="12" eb="15">
      <t>ジュエキケン</t>
    </rPh>
    <rPh sb="17" eb="19">
      <t>シュトク</t>
    </rPh>
    <rPh sb="20" eb="22">
      <t>ジョウト</t>
    </rPh>
    <rPh sb="24" eb="25">
      <t>カン</t>
    </rPh>
    <rPh sb="28" eb="29">
      <t>シ</t>
    </rPh>
    <phoneticPr fontId="12"/>
  </si>
  <si>
    <t>匿名組合出資持分（優先出資証券）の取得（譲渡）に関するお知らせ</t>
    <rPh sb="0" eb="2">
      <t>トクメイ</t>
    </rPh>
    <rPh sb="2" eb="4">
      <t>クミアイ</t>
    </rPh>
    <rPh sb="4" eb="6">
      <t>シュッシ</t>
    </rPh>
    <rPh sb="6" eb="8">
      <t>モチブン</t>
    </rPh>
    <rPh sb="9" eb="11">
      <t>ユウセン</t>
    </rPh>
    <rPh sb="11" eb="13">
      <t>シュッシ</t>
    </rPh>
    <rPh sb="13" eb="15">
      <t>ショウケン</t>
    </rPh>
    <rPh sb="17" eb="19">
      <t>シュトク</t>
    </rPh>
    <rPh sb="20" eb="22">
      <t>ジョウト</t>
    </rPh>
    <rPh sb="24" eb="25">
      <t>カン</t>
    </rPh>
    <rPh sb="28" eb="29">
      <t>シ</t>
    </rPh>
    <phoneticPr fontId="12"/>
  </si>
  <si>
    <t>資産の取得（譲渡）完了に関するお知らせ</t>
    <rPh sb="0" eb="2">
      <t>シサン</t>
    </rPh>
    <rPh sb="3" eb="5">
      <t>シュトク</t>
    </rPh>
    <rPh sb="6" eb="8">
      <t>ジョウト</t>
    </rPh>
    <rPh sb="9" eb="11">
      <t>カンリョウ</t>
    </rPh>
    <rPh sb="12" eb="13">
      <t>カン</t>
    </rPh>
    <rPh sb="16" eb="17">
      <t>シ</t>
    </rPh>
    <phoneticPr fontId="12"/>
  </si>
  <si>
    <t>【資産運用会社等】[決定事実]運用資産等に係る資産の譲渡又は取得
【資産運用会社等】[その他]開示事項の経過</t>
    <rPh sb="1" eb="3">
      <t>シサン</t>
    </rPh>
    <rPh sb="3" eb="5">
      <t>ウンヨウ</t>
    </rPh>
    <rPh sb="5" eb="7">
      <t>ガイシャ</t>
    </rPh>
    <rPh sb="7" eb="8">
      <t>トウ</t>
    </rPh>
    <rPh sb="10" eb="12">
      <t>ケッテイ</t>
    </rPh>
    <rPh sb="12" eb="14">
      <t>ジジツ</t>
    </rPh>
    <rPh sb="15" eb="17">
      <t>ウンヨウ</t>
    </rPh>
    <rPh sb="17" eb="19">
      <t>シサン</t>
    </rPh>
    <rPh sb="19" eb="20">
      <t>トウ</t>
    </rPh>
    <rPh sb="21" eb="22">
      <t>カカ</t>
    </rPh>
    <rPh sb="23" eb="25">
      <t>シサン</t>
    </rPh>
    <rPh sb="26" eb="28">
      <t>ジョウト</t>
    </rPh>
    <rPh sb="28" eb="29">
      <t>マタ</t>
    </rPh>
    <rPh sb="30" eb="32">
      <t>シュトク</t>
    </rPh>
    <phoneticPr fontId="12"/>
  </si>
  <si>
    <t>取得完了又は譲渡完了に関する開示は、例えばフォワードコミットメントに該当することなどの要因から投資判断上の重要性が高いと考えられるケースを除いて、通常はいわゆる任意開示の位置づけとなると考えられます。なお、取得又は譲渡に関する開示において予定していた内容から変更が生じた場合は、変更となった旨の開示が必要となります。</t>
    <rPh sb="0" eb="2">
      <t>シュトク</t>
    </rPh>
    <rPh sb="2" eb="4">
      <t>カンリョウ</t>
    </rPh>
    <rPh sb="4" eb="5">
      <t>マタ</t>
    </rPh>
    <rPh sb="6" eb="8">
      <t>ジョウト</t>
    </rPh>
    <rPh sb="8" eb="10">
      <t>カンリョウ</t>
    </rPh>
    <rPh sb="11" eb="12">
      <t>カン</t>
    </rPh>
    <rPh sb="14" eb="16">
      <t>カイジ</t>
    </rPh>
    <rPh sb="18" eb="19">
      <t>タト</t>
    </rPh>
    <rPh sb="34" eb="36">
      <t>ガイトウ</t>
    </rPh>
    <rPh sb="43" eb="45">
      <t>ヨウイン</t>
    </rPh>
    <rPh sb="47" eb="49">
      <t>トウシ</t>
    </rPh>
    <rPh sb="49" eb="51">
      <t>ハンダン</t>
    </rPh>
    <rPh sb="51" eb="52">
      <t>ジョウ</t>
    </rPh>
    <rPh sb="53" eb="56">
      <t>ジュウヨウセイ</t>
    </rPh>
    <rPh sb="57" eb="58">
      <t>タカ</t>
    </rPh>
    <rPh sb="60" eb="61">
      <t>カンガ</t>
    </rPh>
    <rPh sb="69" eb="70">
      <t>ノゾ</t>
    </rPh>
    <rPh sb="73" eb="75">
      <t>ツウジョウ</t>
    </rPh>
    <rPh sb="80" eb="82">
      <t>ニンイ</t>
    </rPh>
    <rPh sb="82" eb="84">
      <t>カイジ</t>
    </rPh>
    <rPh sb="85" eb="87">
      <t>イチ</t>
    </rPh>
    <rPh sb="93" eb="94">
      <t>カンガ</t>
    </rPh>
    <rPh sb="103" eb="105">
      <t>シュトク</t>
    </rPh>
    <rPh sb="105" eb="106">
      <t>マタ</t>
    </rPh>
    <rPh sb="107" eb="109">
      <t>ジョウト</t>
    </rPh>
    <rPh sb="110" eb="111">
      <t>カン</t>
    </rPh>
    <rPh sb="113" eb="115">
      <t>カイジ</t>
    </rPh>
    <rPh sb="119" eb="121">
      <t>ヨテイ</t>
    </rPh>
    <rPh sb="125" eb="127">
      <t>ナイヨウ</t>
    </rPh>
    <rPh sb="129" eb="131">
      <t>ヘンコウ</t>
    </rPh>
    <rPh sb="132" eb="133">
      <t>ショウ</t>
    </rPh>
    <rPh sb="135" eb="137">
      <t>バアイ</t>
    </rPh>
    <rPh sb="139" eb="141">
      <t>ヘンコウ</t>
    </rPh>
    <rPh sb="145" eb="146">
      <t>ムネ</t>
    </rPh>
    <rPh sb="147" eb="149">
      <t>カイジ</t>
    </rPh>
    <rPh sb="150" eb="152">
      <t>ヒツヨウ</t>
    </rPh>
    <phoneticPr fontId="12"/>
  </si>
  <si>
    <t>資産の取得・譲渡＋貸借（貸借の解消）</t>
    <rPh sb="0" eb="2">
      <t>シサン</t>
    </rPh>
    <rPh sb="9" eb="11">
      <t>タイシャク</t>
    </rPh>
    <rPh sb="12" eb="14">
      <t>タイシャク</t>
    </rPh>
    <rPh sb="15" eb="17">
      <t>カイショウ</t>
    </rPh>
    <phoneticPr fontId="12"/>
  </si>
  <si>
    <t>資産の取得（譲渡）及び貸借（貸借の解消）に関するお知らせ</t>
    <rPh sb="0" eb="2">
      <t>シサン</t>
    </rPh>
    <rPh sb="3" eb="5">
      <t>シュトク</t>
    </rPh>
    <rPh sb="6" eb="8">
      <t>ジョウト</t>
    </rPh>
    <rPh sb="9" eb="10">
      <t>オヨ</t>
    </rPh>
    <rPh sb="11" eb="13">
      <t>タイシャク</t>
    </rPh>
    <rPh sb="14" eb="16">
      <t>タイシャク</t>
    </rPh>
    <rPh sb="17" eb="19">
      <t>カイショウ</t>
    </rPh>
    <rPh sb="21" eb="22">
      <t>カン</t>
    </rPh>
    <rPh sb="25" eb="26">
      <t>シ</t>
    </rPh>
    <phoneticPr fontId="12"/>
  </si>
  <si>
    <t>【資産運用会社等】[決定事実]運用資産等に係る資産の譲渡又は取得</t>
    <rPh sb="1" eb="3">
      <t>シサン</t>
    </rPh>
    <rPh sb="3" eb="5">
      <t>ウンヨウ</t>
    </rPh>
    <rPh sb="5" eb="7">
      <t>ガイシャ</t>
    </rPh>
    <rPh sb="7" eb="8">
      <t>トウ</t>
    </rPh>
    <rPh sb="10" eb="12">
      <t>ケッテイ</t>
    </rPh>
    <rPh sb="12" eb="14">
      <t>ジジツ</t>
    </rPh>
    <rPh sb="15" eb="17">
      <t>ウンヨウ</t>
    </rPh>
    <rPh sb="17" eb="19">
      <t>シサン</t>
    </rPh>
    <rPh sb="19" eb="20">
      <t>トウ</t>
    </rPh>
    <rPh sb="21" eb="22">
      <t>カカ</t>
    </rPh>
    <rPh sb="23" eb="25">
      <t>シサン</t>
    </rPh>
    <rPh sb="26" eb="28">
      <t>ジョウト</t>
    </rPh>
    <rPh sb="28" eb="29">
      <t>マタ</t>
    </rPh>
    <rPh sb="30" eb="32">
      <t>シュトク</t>
    </rPh>
    <phoneticPr fontId="12"/>
  </si>
  <si>
    <t>【資産運用会社等】[決定事実]運用資産等の貸借又は貸借の解消</t>
    <rPh sb="1" eb="3">
      <t>シサン</t>
    </rPh>
    <rPh sb="3" eb="5">
      <t>ウンヨウ</t>
    </rPh>
    <rPh sb="5" eb="7">
      <t>ガイシャ</t>
    </rPh>
    <rPh sb="7" eb="8">
      <t>トウ</t>
    </rPh>
    <phoneticPr fontId="12"/>
  </si>
  <si>
    <t>テナント異動</t>
  </si>
  <si>
    <t>テナントの異動に関するお知らせ</t>
    <rPh sb="5" eb="7">
      <t>イドウ</t>
    </rPh>
    <rPh sb="8" eb="9">
      <t>カン</t>
    </rPh>
    <rPh sb="12" eb="13">
      <t>シ</t>
    </rPh>
    <phoneticPr fontId="12"/>
  </si>
  <si>
    <t>【資産運用会社等】[決定事実]運用資産等の貸借又は貸借の解消</t>
    <rPh sb="1" eb="8">
      <t>シサンウンヨウガイシャトウ</t>
    </rPh>
    <rPh sb="15" eb="17">
      <t>ウンヨウ</t>
    </rPh>
    <rPh sb="17" eb="19">
      <t>シサン</t>
    </rPh>
    <rPh sb="19" eb="20">
      <t>トウ</t>
    </rPh>
    <rPh sb="21" eb="23">
      <t>タイシャク</t>
    </rPh>
    <rPh sb="23" eb="24">
      <t>マタ</t>
    </rPh>
    <rPh sb="25" eb="27">
      <t>タイシャク</t>
    </rPh>
    <rPh sb="28" eb="30">
      <t>カイショウ</t>
    </rPh>
    <phoneticPr fontId="12"/>
  </si>
  <si>
    <t>決定を伴わない解約の場合（テナントから解約の申し出を受けた場合等）は、「【投資法人】[発生事実]運用資産等の貸借の解消」を選択します。</t>
    <rPh sb="19" eb="21">
      <t>カイヤク</t>
    </rPh>
    <rPh sb="22" eb="23">
      <t>モウ</t>
    </rPh>
    <rPh sb="24" eb="25">
      <t>デ</t>
    </rPh>
    <rPh sb="26" eb="27">
      <t>ウ</t>
    </rPh>
    <rPh sb="29" eb="31">
      <t>バアイ</t>
    </rPh>
    <rPh sb="31" eb="32">
      <t>トウ</t>
    </rPh>
    <rPh sb="37" eb="39">
      <t>トウシ</t>
    </rPh>
    <rPh sb="39" eb="41">
      <t>ホウジン</t>
    </rPh>
    <phoneticPr fontId="12"/>
  </si>
  <si>
    <t>賃貸借契約の締結（解約）に関するお知らせ</t>
    <phoneticPr fontId="12"/>
  </si>
  <si>
    <t>マスターリース会社の変更に関するお知らせ</t>
    <rPh sb="7" eb="9">
      <t>カイシャ</t>
    </rPh>
    <rPh sb="10" eb="12">
      <t>ヘンコウ</t>
    </rPh>
    <rPh sb="13" eb="14">
      <t>カン</t>
    </rPh>
    <rPh sb="17" eb="18">
      <t>シ</t>
    </rPh>
    <phoneticPr fontId="12"/>
  </si>
  <si>
    <t>マスターリース会社及びプロパティ・マネジメント会社の変更に関するお知らせ</t>
    <phoneticPr fontId="12"/>
  </si>
  <si>
    <t>【資産運用会社等】[決定事実]運用資産等の貸借又は貸借の解消</t>
    <rPh sb="1" eb="3">
      <t>シサン</t>
    </rPh>
    <rPh sb="3" eb="5">
      <t>ウンヨウ</t>
    </rPh>
    <rPh sb="5" eb="7">
      <t>ガイシャ</t>
    </rPh>
    <rPh sb="7" eb="8">
      <t>トウ</t>
    </rPh>
    <rPh sb="15" eb="17">
      <t>ウンヨウ</t>
    </rPh>
    <rPh sb="17" eb="19">
      <t>シサン</t>
    </rPh>
    <rPh sb="19" eb="20">
      <t>トウ</t>
    </rPh>
    <rPh sb="21" eb="23">
      <t>タイシャク</t>
    </rPh>
    <rPh sb="23" eb="24">
      <t>マタ</t>
    </rPh>
    <rPh sb="25" eb="27">
      <t>タイシャク</t>
    </rPh>
    <rPh sb="28" eb="30">
      <t>カイショウ</t>
    </rPh>
    <phoneticPr fontId="12"/>
  </si>
  <si>
    <t>マスターリース会社兼プロパティ・マネジメント会社の変更に関するお知らせ</t>
    <rPh sb="9" eb="10">
      <t>ケン</t>
    </rPh>
    <phoneticPr fontId="12"/>
  </si>
  <si>
    <t>【資産運用会社等】[決定事実]その他運用資産等に関する重要な事項</t>
    <rPh sb="1" eb="8">
      <t>シサンウンヨウガイシャトウ</t>
    </rPh>
    <phoneticPr fontId="12"/>
  </si>
  <si>
    <t>損害の発生</t>
    <rPh sb="0" eb="2">
      <t>ソンガイ</t>
    </rPh>
    <rPh sb="3" eb="5">
      <t>ハッセイ</t>
    </rPh>
    <phoneticPr fontId="12"/>
  </si>
  <si>
    <t>地震（台風）の影響に関するお知らせ</t>
    <rPh sb="0" eb="2">
      <t>ジシン</t>
    </rPh>
    <rPh sb="3" eb="5">
      <t>タイフウ</t>
    </rPh>
    <rPh sb="7" eb="9">
      <t>エイキョウ</t>
    </rPh>
    <rPh sb="10" eb="11">
      <t>カン</t>
    </rPh>
    <rPh sb="14" eb="15">
      <t>シ</t>
    </rPh>
    <phoneticPr fontId="12"/>
  </si>
  <si>
    <t>【投資法人】[発生事実]災害に起因する損害又は業務遂行の過程で生じた損害</t>
    <rPh sb="1" eb="3">
      <t>トウシ</t>
    </rPh>
    <rPh sb="3" eb="5">
      <t>ホウジン</t>
    </rPh>
    <rPh sb="7" eb="9">
      <t>ハッセイ</t>
    </rPh>
    <rPh sb="9" eb="11">
      <t>ジジツ</t>
    </rPh>
    <rPh sb="12" eb="14">
      <t>サイガイ</t>
    </rPh>
    <rPh sb="15" eb="17">
      <t>キイン</t>
    </rPh>
    <rPh sb="19" eb="21">
      <t>ソンガイ</t>
    </rPh>
    <rPh sb="21" eb="22">
      <t>マタ</t>
    </rPh>
    <rPh sb="23" eb="25">
      <t>ギョウム</t>
    </rPh>
    <rPh sb="25" eb="27">
      <t>スイコウ</t>
    </rPh>
    <rPh sb="28" eb="30">
      <t>カテイ</t>
    </rPh>
    <rPh sb="31" eb="32">
      <t>ショウ</t>
    </rPh>
    <rPh sb="34" eb="36">
      <t>ソンガイ</t>
    </rPh>
    <phoneticPr fontId="12"/>
  </si>
  <si>
    <t xml:space="preserve">運用資産に係る災害に起因する損害又は業務遂行の過程で生じた損害が軽微基準に該当し、いわゆる任意開示の位置づけとなる場合は、「【投資法人】[発生事実]その他運用資産等に関する重要な事実」を選択することも可能です。
</t>
    <rPh sb="45" eb="47">
      <t>ニンイ</t>
    </rPh>
    <rPh sb="47" eb="49">
      <t>カイジ</t>
    </rPh>
    <rPh sb="50" eb="52">
      <t>イチ</t>
    </rPh>
    <rPh sb="57" eb="59">
      <t>バアイ</t>
    </rPh>
    <phoneticPr fontId="12"/>
  </si>
  <si>
    <t>その他</t>
    <phoneticPr fontId="12"/>
  </si>
  <si>
    <t>●年●月分稼働状況に関するお知らせ</t>
    <rPh sb="1" eb="2">
      <t>ネン</t>
    </rPh>
    <rPh sb="3" eb="4">
      <t>ガツ</t>
    </rPh>
    <rPh sb="4" eb="5">
      <t>ブン</t>
    </rPh>
    <rPh sb="5" eb="7">
      <t>カドウ</t>
    </rPh>
    <rPh sb="7" eb="9">
      <t>ジョウキョウ</t>
    </rPh>
    <rPh sb="10" eb="11">
      <t>カン</t>
    </rPh>
    <rPh sb="14" eb="15">
      <t>シ</t>
    </rPh>
    <phoneticPr fontId="12"/>
  </si>
  <si>
    <t>【投資法人】［発生事実］その他運用資産等に関する重要な事実</t>
    <phoneticPr fontId="12"/>
  </si>
  <si>
    <t>「【投資法人】[決定事実]その他上場ＲＥＩＴ若しくは上場インフラファンド又は投資法人の運営、業務若しくは財産に関する重要な事実」を選択することも可能です。</t>
    <rPh sb="65" eb="67">
      <t>センタク</t>
    </rPh>
    <rPh sb="72" eb="74">
      <t>カノウ</t>
    </rPh>
    <phoneticPr fontId="12"/>
  </si>
  <si>
    <t>規約変更</t>
  </si>
  <si>
    <t>規約の一部変更に関するお知らせ</t>
    <rPh sb="0" eb="2">
      <t>キヤク</t>
    </rPh>
    <rPh sb="3" eb="5">
      <t>イチブ</t>
    </rPh>
    <rPh sb="5" eb="7">
      <t>ヘンコウ</t>
    </rPh>
    <rPh sb="8" eb="9">
      <t>カン</t>
    </rPh>
    <rPh sb="12" eb="13">
      <t>シ</t>
    </rPh>
    <phoneticPr fontId="12"/>
  </si>
  <si>
    <t>【投資法人】[決定事実]規約の変更又は解散</t>
    <rPh sb="1" eb="5">
      <t>トウシホウジン</t>
    </rPh>
    <rPh sb="12" eb="14">
      <t>キヤク</t>
    </rPh>
    <rPh sb="15" eb="17">
      <t>ヘンコウ</t>
    </rPh>
    <rPh sb="17" eb="18">
      <t>マタ</t>
    </rPh>
    <rPh sb="19" eb="21">
      <t>カイサン</t>
    </rPh>
    <phoneticPr fontId="12"/>
  </si>
  <si>
    <t>【投資法人】英文資料（投資法人）</t>
    <rPh sb="1" eb="5">
      <t>トウシホウジン</t>
    </rPh>
    <rPh sb="6" eb="8">
      <t>エイブン</t>
    </rPh>
    <rPh sb="8" eb="10">
      <t>シリョウ</t>
    </rPh>
    <rPh sb="11" eb="13">
      <t>トウシ</t>
    </rPh>
    <rPh sb="13" eb="15">
      <t>ホウジン</t>
    </rPh>
    <phoneticPr fontId="12"/>
  </si>
  <si>
    <t>規約変更＋投資法人役員選任</t>
  </si>
  <si>
    <t>規約の一部変更及び役員選任に関するお知らせ</t>
    <rPh sb="0" eb="2">
      <t>キヤク</t>
    </rPh>
    <rPh sb="3" eb="5">
      <t>イチブ</t>
    </rPh>
    <rPh sb="5" eb="7">
      <t>ヘンコウ</t>
    </rPh>
    <rPh sb="7" eb="8">
      <t>オヨ</t>
    </rPh>
    <rPh sb="9" eb="11">
      <t>ヤクイン</t>
    </rPh>
    <rPh sb="11" eb="13">
      <t>センニン</t>
    </rPh>
    <rPh sb="14" eb="15">
      <t>カン</t>
    </rPh>
    <rPh sb="18" eb="19">
      <t>シ</t>
    </rPh>
    <phoneticPr fontId="12"/>
  </si>
  <si>
    <t>投資主総会決議に関するお知らせ</t>
    <rPh sb="0" eb="2">
      <t>トウシ</t>
    </rPh>
    <rPh sb="2" eb="3">
      <t>ヌシ</t>
    </rPh>
    <rPh sb="3" eb="5">
      <t>ソウカイ</t>
    </rPh>
    <rPh sb="5" eb="7">
      <t>ケツギ</t>
    </rPh>
    <rPh sb="8" eb="9">
      <t>カン</t>
    </rPh>
    <rPh sb="12" eb="13">
      <t>シ</t>
    </rPh>
    <phoneticPr fontId="12"/>
  </si>
  <si>
    <t>付議議案に関する開示の際に選択した公開項目及び「【投資法人】[その他]開示事項の経過」を選択することも可能です。</t>
    <phoneticPr fontId="12"/>
  </si>
  <si>
    <t>投資法人及び資産運用会社の移転</t>
  </si>
  <si>
    <t>投資法人及び資産運用会社の本店移転に関するお知らせ</t>
    <rPh sb="0" eb="4">
      <t>トウシホウジン</t>
    </rPh>
    <rPh sb="4" eb="5">
      <t>オヨ</t>
    </rPh>
    <rPh sb="6" eb="8">
      <t>シサン</t>
    </rPh>
    <rPh sb="8" eb="10">
      <t>ウンヨウ</t>
    </rPh>
    <rPh sb="10" eb="12">
      <t>ガイシャ</t>
    </rPh>
    <rPh sb="13" eb="15">
      <t>ホンテン</t>
    </rPh>
    <rPh sb="15" eb="17">
      <t>イテン</t>
    </rPh>
    <rPh sb="18" eb="19">
      <t>カン</t>
    </rPh>
    <rPh sb="22" eb="23">
      <t>シ</t>
    </rPh>
    <phoneticPr fontId="12"/>
  </si>
  <si>
    <t>【投資法人】[決定事実]その他上場ＲＥＩＴ若しくは上場インフラファンド又は投資法人の運営、業務若しくは財産に関する重要な事項
【資産運用会社等】[決定事実]認可若しくは承認の申請又は届出</t>
    <rPh sb="1" eb="5">
      <t>トウシホウジン</t>
    </rPh>
    <rPh sb="7" eb="9">
      <t>ケッテイ</t>
    </rPh>
    <rPh sb="9" eb="11">
      <t>ジジツ</t>
    </rPh>
    <rPh sb="14" eb="15">
      <t>タ</t>
    </rPh>
    <rPh sb="15" eb="17">
      <t>ジョウジョウ</t>
    </rPh>
    <rPh sb="35" eb="36">
      <t>マタ</t>
    </rPh>
    <rPh sb="37" eb="41">
      <t>トウシホウジン</t>
    </rPh>
    <rPh sb="42" eb="44">
      <t>ウンエイ</t>
    </rPh>
    <rPh sb="45" eb="47">
      <t>ギョウム</t>
    </rPh>
    <rPh sb="47" eb="48">
      <t>モ</t>
    </rPh>
    <rPh sb="51" eb="53">
      <t>ザイサン</t>
    </rPh>
    <rPh sb="54" eb="55">
      <t>カン</t>
    </rPh>
    <rPh sb="57" eb="59">
      <t>ジュウヨウ</t>
    </rPh>
    <rPh sb="60" eb="62">
      <t>ジコウ</t>
    </rPh>
    <phoneticPr fontId="12"/>
  </si>
  <si>
    <t>【投資法人】英文資料（投資法人）
【資産運用会社等】英文資料（資産運用会社）</t>
    <rPh sb="1" eb="5">
      <t>トウシホウジン</t>
    </rPh>
    <rPh sb="6" eb="8">
      <t>エイブン</t>
    </rPh>
    <rPh sb="8" eb="10">
      <t>シリョウ</t>
    </rPh>
    <rPh sb="11" eb="13">
      <t>トウシ</t>
    </rPh>
    <rPh sb="13" eb="15">
      <t>ホウジン</t>
    </rPh>
    <phoneticPr fontId="12"/>
  </si>
  <si>
    <t>会計監査人の異動</t>
  </si>
  <si>
    <t>会計監査人の異動に関するお知らせ</t>
    <phoneticPr fontId="12"/>
  </si>
  <si>
    <t>【投資法人】[決定事実][発生事実]公認会計士等の異動</t>
    <rPh sb="1" eb="5">
      <t>トウシホウジン</t>
    </rPh>
    <rPh sb="13" eb="15">
      <t>ハッセイ</t>
    </rPh>
    <rPh sb="18" eb="20">
      <t>コウニン</t>
    </rPh>
    <rPh sb="20" eb="22">
      <t>カイケイ</t>
    </rPh>
    <rPh sb="22" eb="23">
      <t>シ</t>
    </rPh>
    <rPh sb="23" eb="24">
      <t>トウ</t>
    </rPh>
    <rPh sb="25" eb="27">
      <t>イドウ</t>
    </rPh>
    <phoneticPr fontId="12"/>
  </si>
  <si>
    <t>異動の経緯を踏まえ、決定事実と発生事実のいずれかを選択します。</t>
    <phoneticPr fontId="12"/>
  </si>
  <si>
    <t>取締役・監査役の異動</t>
  </si>
  <si>
    <t>資産運用会社における役員の異動（選任／退任）に関するお知らせ</t>
    <rPh sb="0" eb="2">
      <t>シサン</t>
    </rPh>
    <rPh sb="2" eb="4">
      <t>ウンヨウ</t>
    </rPh>
    <rPh sb="4" eb="6">
      <t>ガイシャ</t>
    </rPh>
    <rPh sb="10" eb="12">
      <t>ヤクイン</t>
    </rPh>
    <rPh sb="13" eb="15">
      <t>イドウ</t>
    </rPh>
    <rPh sb="16" eb="18">
      <t>センニン</t>
    </rPh>
    <rPh sb="19" eb="21">
      <t>タイニン</t>
    </rPh>
    <rPh sb="23" eb="24">
      <t>カン</t>
    </rPh>
    <rPh sb="27" eb="28">
      <t>シ</t>
    </rPh>
    <phoneticPr fontId="12"/>
  </si>
  <si>
    <t>【資産運用会社等】[決定事実]認可若しくは承認の申請又は届出</t>
    <rPh sb="1" eb="3">
      <t>シサン</t>
    </rPh>
    <rPh sb="3" eb="5">
      <t>ウンヨウ</t>
    </rPh>
    <rPh sb="5" eb="7">
      <t>ガイシャ</t>
    </rPh>
    <rPh sb="7" eb="8">
      <t>トウ</t>
    </rPh>
    <rPh sb="10" eb="12">
      <t>ケッテイ</t>
    </rPh>
    <rPh sb="12" eb="14">
      <t>ジジツ</t>
    </rPh>
    <rPh sb="15" eb="17">
      <t>ニンカ</t>
    </rPh>
    <rPh sb="17" eb="18">
      <t>モ</t>
    </rPh>
    <rPh sb="21" eb="23">
      <t>ショウニン</t>
    </rPh>
    <rPh sb="24" eb="26">
      <t>シンセイ</t>
    </rPh>
    <rPh sb="26" eb="27">
      <t>マタ</t>
    </rPh>
    <rPh sb="28" eb="30">
      <t>トドケデ</t>
    </rPh>
    <phoneticPr fontId="12"/>
  </si>
  <si>
    <t>【資産運用会社等】英文資料（資産運用会社）</t>
    <rPh sb="1" eb="3">
      <t>シサン</t>
    </rPh>
    <rPh sb="3" eb="5">
      <t>ウンヨウ</t>
    </rPh>
    <rPh sb="5" eb="7">
      <t>ガイシャ</t>
    </rPh>
    <rPh sb="7" eb="8">
      <t>トウ</t>
    </rPh>
    <rPh sb="9" eb="11">
      <t>エイブン</t>
    </rPh>
    <rPh sb="11" eb="13">
      <t>シリョウ</t>
    </rPh>
    <rPh sb="14" eb="16">
      <t>シサン</t>
    </rPh>
    <rPh sb="16" eb="18">
      <t>ウンヨウ</t>
    </rPh>
    <rPh sb="18" eb="20">
      <t>ガイシャ</t>
    </rPh>
    <phoneticPr fontId="12"/>
  </si>
  <si>
    <t>重要な使用人の異動</t>
  </si>
  <si>
    <t>資産運用会社における重要な使用人の変更に関するお知らせ</t>
    <rPh sb="0" eb="2">
      <t>シサン</t>
    </rPh>
    <rPh sb="2" eb="4">
      <t>ウンヨウ</t>
    </rPh>
    <rPh sb="4" eb="6">
      <t>ガイシャ</t>
    </rPh>
    <rPh sb="10" eb="12">
      <t>ジュウヨウ</t>
    </rPh>
    <rPh sb="13" eb="15">
      <t>シヨウ</t>
    </rPh>
    <rPh sb="15" eb="16">
      <t>ニン</t>
    </rPh>
    <rPh sb="17" eb="19">
      <t>ヘンコウ</t>
    </rPh>
    <rPh sb="20" eb="21">
      <t>カン</t>
    </rPh>
    <rPh sb="24" eb="25">
      <t>シ</t>
    </rPh>
    <phoneticPr fontId="12"/>
  </si>
  <si>
    <t>【資産運用会社等】英文資料（資産運用会社）</t>
    <phoneticPr fontId="12"/>
  </si>
  <si>
    <t>投資判断上の重要性が高いと考えられるものを除いて、いわゆる任意開示の位置づけとなります。</t>
    <rPh sb="0" eb="2">
      <t>トウシ</t>
    </rPh>
    <rPh sb="2" eb="4">
      <t>ハンダン</t>
    </rPh>
    <rPh sb="4" eb="5">
      <t>ジョウ</t>
    </rPh>
    <rPh sb="6" eb="9">
      <t>ジュウヨウセイ</t>
    </rPh>
    <rPh sb="10" eb="11">
      <t>タカ</t>
    </rPh>
    <rPh sb="13" eb="14">
      <t>カンガ</t>
    </rPh>
    <rPh sb="21" eb="22">
      <t>ノゾ</t>
    </rPh>
    <rPh sb="29" eb="31">
      <t>ニンイ</t>
    </rPh>
    <rPh sb="31" eb="33">
      <t>カイジ</t>
    </rPh>
    <rPh sb="34" eb="36">
      <t>イチ</t>
    </rPh>
    <phoneticPr fontId="12"/>
  </si>
  <si>
    <t>組織変更</t>
  </si>
  <si>
    <t>資産運用会社における組織変更に関するお知らせ</t>
    <rPh sb="0" eb="2">
      <t>シサン</t>
    </rPh>
    <rPh sb="2" eb="4">
      <t>ウンヨウ</t>
    </rPh>
    <rPh sb="4" eb="6">
      <t>ガイシャ</t>
    </rPh>
    <rPh sb="10" eb="12">
      <t>ソシキ</t>
    </rPh>
    <rPh sb="12" eb="14">
      <t>ヘンコウ</t>
    </rPh>
    <rPh sb="15" eb="16">
      <t>カン</t>
    </rPh>
    <rPh sb="19" eb="20">
      <t>シ</t>
    </rPh>
    <phoneticPr fontId="12"/>
  </si>
  <si>
    <t>業務方法書の変更</t>
    <phoneticPr fontId="12"/>
  </si>
  <si>
    <t>資産運用会社における業務の方法の変更に関するお知らせ</t>
    <rPh sb="0" eb="2">
      <t>シサン</t>
    </rPh>
    <rPh sb="2" eb="4">
      <t>ウンヨウ</t>
    </rPh>
    <rPh sb="4" eb="6">
      <t>ガイシャ</t>
    </rPh>
    <rPh sb="10" eb="12">
      <t>ギョウム</t>
    </rPh>
    <rPh sb="13" eb="15">
      <t>ホウホウ</t>
    </rPh>
    <rPh sb="16" eb="18">
      <t>ヘンコウ</t>
    </rPh>
    <rPh sb="19" eb="20">
      <t>カン</t>
    </rPh>
    <rPh sb="23" eb="24">
      <t>シ</t>
    </rPh>
    <phoneticPr fontId="12"/>
  </si>
  <si>
    <t>特定関係法人の異動</t>
    <rPh sb="0" eb="2">
      <t>トクテイ</t>
    </rPh>
    <rPh sb="2" eb="4">
      <t>カンケイ</t>
    </rPh>
    <rPh sb="4" eb="6">
      <t>ホウジン</t>
    </rPh>
    <rPh sb="7" eb="9">
      <t>イドウ</t>
    </rPh>
    <phoneticPr fontId="12"/>
  </si>
  <si>
    <t>特定関係法人の異動に関するお知らせ</t>
    <rPh sb="0" eb="2">
      <t>トクテイ</t>
    </rPh>
    <rPh sb="2" eb="4">
      <t>カンケイ</t>
    </rPh>
    <rPh sb="4" eb="6">
      <t>ホウジン</t>
    </rPh>
    <rPh sb="7" eb="9">
      <t>イドウ</t>
    </rPh>
    <rPh sb="10" eb="11">
      <t>カン</t>
    </rPh>
    <rPh sb="14" eb="15">
      <t>シ</t>
    </rPh>
    <phoneticPr fontId="12"/>
  </si>
  <si>
    <t>【資産運用会社等】[発生事実]特定関係法人の異動</t>
    <rPh sb="1" eb="3">
      <t>シサン</t>
    </rPh>
    <rPh sb="3" eb="5">
      <t>ウンヨウ</t>
    </rPh>
    <rPh sb="5" eb="7">
      <t>ガイシャ</t>
    </rPh>
    <rPh sb="7" eb="8">
      <t>トウ</t>
    </rPh>
    <rPh sb="10" eb="12">
      <t>ハッセイ</t>
    </rPh>
    <rPh sb="12" eb="14">
      <t>ジジツ</t>
    </rPh>
    <rPh sb="15" eb="17">
      <t>トクテイ</t>
    </rPh>
    <rPh sb="17" eb="19">
      <t>カンケイ</t>
    </rPh>
    <rPh sb="19" eb="21">
      <t>ホウジン</t>
    </rPh>
    <rPh sb="22" eb="24">
      <t>イドウ</t>
    </rPh>
    <phoneticPr fontId="12"/>
  </si>
  <si>
    <t>主要株主の異動</t>
  </si>
  <si>
    <t>資産運用会社における主要株主の異動に関するお知らせ</t>
    <rPh sb="0" eb="2">
      <t>シサン</t>
    </rPh>
    <rPh sb="2" eb="4">
      <t>ウンヨウ</t>
    </rPh>
    <rPh sb="4" eb="6">
      <t>ガイシャ</t>
    </rPh>
    <rPh sb="10" eb="12">
      <t>シュヨウ</t>
    </rPh>
    <rPh sb="12" eb="14">
      <t>カブヌシ</t>
    </rPh>
    <rPh sb="15" eb="17">
      <t>イドウ</t>
    </rPh>
    <rPh sb="18" eb="19">
      <t>カン</t>
    </rPh>
    <rPh sb="22" eb="23">
      <t>シ</t>
    </rPh>
    <phoneticPr fontId="12"/>
  </si>
  <si>
    <t>【資産運用会社等】[発生事実]主要株主の異動</t>
    <rPh sb="1" eb="3">
      <t>シサン</t>
    </rPh>
    <rPh sb="3" eb="5">
      <t>ウンヨウ</t>
    </rPh>
    <rPh sb="5" eb="7">
      <t>ガイシャ</t>
    </rPh>
    <rPh sb="7" eb="8">
      <t>トウ</t>
    </rPh>
    <rPh sb="10" eb="12">
      <t>ハッセイ</t>
    </rPh>
    <rPh sb="15" eb="17">
      <t>シュヨウ</t>
    </rPh>
    <rPh sb="17" eb="19">
      <t>カブヌシ</t>
    </rPh>
    <rPh sb="20" eb="22">
      <t>イドウ</t>
    </rPh>
    <phoneticPr fontId="12"/>
  </si>
  <si>
    <t>投資口分割＋分配予想修正</t>
    <phoneticPr fontId="12"/>
  </si>
  <si>
    <t>投資口の分割及び分配金の予想の修正に関するお知らせ</t>
    <rPh sb="0" eb="2">
      <t>トウシ</t>
    </rPh>
    <rPh sb="2" eb="3">
      <t>グチ</t>
    </rPh>
    <rPh sb="4" eb="6">
      <t>ブンカツ</t>
    </rPh>
    <rPh sb="6" eb="7">
      <t>オヨ</t>
    </rPh>
    <rPh sb="8" eb="10">
      <t>ブンパイ</t>
    </rPh>
    <rPh sb="10" eb="11">
      <t>キン</t>
    </rPh>
    <rPh sb="12" eb="14">
      <t>ヨソウ</t>
    </rPh>
    <rPh sb="15" eb="17">
      <t>シュウセイ</t>
    </rPh>
    <rPh sb="18" eb="19">
      <t>カン</t>
    </rPh>
    <rPh sb="22" eb="23">
      <t>シ</t>
    </rPh>
    <phoneticPr fontId="12"/>
  </si>
  <si>
    <t>【投資法人】[決定事実]投資口の併合又は分割</t>
    <rPh sb="1" eb="5">
      <t>トウシホウジン</t>
    </rPh>
    <rPh sb="12" eb="14">
      <t>トウシ</t>
    </rPh>
    <rPh sb="14" eb="15">
      <t>グチ</t>
    </rPh>
    <rPh sb="16" eb="18">
      <t>ヘイゴウ</t>
    </rPh>
    <rPh sb="18" eb="19">
      <t>マタ</t>
    </rPh>
    <rPh sb="20" eb="22">
      <t>ブンカツ</t>
    </rPh>
    <phoneticPr fontId="12"/>
  </si>
  <si>
    <t>【投資法人】英文資料（その他）</t>
    <rPh sb="1" eb="5">
      <t>トウシホウジン</t>
    </rPh>
    <rPh sb="6" eb="8">
      <t>エイブン</t>
    </rPh>
    <rPh sb="8" eb="10">
      <t>シリョウ</t>
    </rPh>
    <rPh sb="13" eb="14">
      <t>タ</t>
    </rPh>
    <phoneticPr fontId="12"/>
  </si>
  <si>
    <t>【投資法人】[決算に関する情報]金銭の分配予想の修正等</t>
    <phoneticPr fontId="12"/>
  </si>
  <si>
    <t>【投資法人】英文資料（決算情報）</t>
    <rPh sb="1" eb="5">
      <t>トウシホウジン</t>
    </rPh>
    <rPh sb="6" eb="8">
      <t>エイブン</t>
    </rPh>
    <rPh sb="8" eb="10">
      <t>シリョウ</t>
    </rPh>
    <rPh sb="11" eb="13">
      <t>ケッサン</t>
    </rPh>
    <rPh sb="13" eb="15">
      <t>ジョウホウ</t>
    </rPh>
    <phoneticPr fontId="12"/>
  </si>
  <si>
    <t>決算短信（中間決算短信）</t>
    <rPh sb="5" eb="7">
      <t>チュウカン</t>
    </rPh>
    <rPh sb="7" eb="9">
      <t>ケッサン</t>
    </rPh>
    <rPh sb="9" eb="11">
      <t>タンシン</t>
    </rPh>
    <phoneticPr fontId="12"/>
  </si>
  <si>
    <t>●年●月期　決算短信（REIT）</t>
    <rPh sb="6" eb="8">
      <t>ケッサン</t>
    </rPh>
    <rPh sb="8" eb="10">
      <t>タンシン</t>
    </rPh>
    <phoneticPr fontId="12"/>
  </si>
  <si>
    <t>【投資法人】[決算に関する情報]決算内容（通期）</t>
    <rPh sb="1" eb="5">
      <t>トウシホウジン</t>
    </rPh>
    <rPh sb="7" eb="9">
      <t>ケッサン</t>
    </rPh>
    <rPh sb="10" eb="11">
      <t>カン</t>
    </rPh>
    <rPh sb="13" eb="15">
      <t>ジョウホウ</t>
    </rPh>
    <rPh sb="16" eb="18">
      <t>ケッサン</t>
    </rPh>
    <rPh sb="18" eb="20">
      <t>ナイヨウ</t>
    </rPh>
    <rPh sb="21" eb="23">
      <t>ツウキ</t>
    </rPh>
    <phoneticPr fontId="12"/>
  </si>
  <si>
    <t>【投資法人】[決定事実]金銭の分配</t>
    <rPh sb="1" eb="5">
      <t>トウシホウジン</t>
    </rPh>
    <rPh sb="7" eb="9">
      <t>ケッテイ</t>
    </rPh>
    <rPh sb="9" eb="11">
      <t>ジジツ</t>
    </rPh>
    <rPh sb="12" eb="14">
      <t>キンセン</t>
    </rPh>
    <rPh sb="15" eb="17">
      <t>ブンパイ</t>
    </rPh>
    <phoneticPr fontId="12"/>
  </si>
  <si>
    <t>●年●月期　中間決算短信（REIT）</t>
    <rPh sb="6" eb="8">
      <t>チュウカン</t>
    </rPh>
    <rPh sb="8" eb="10">
      <t>ケッサン</t>
    </rPh>
    <rPh sb="10" eb="12">
      <t>タンシン</t>
    </rPh>
    <phoneticPr fontId="12"/>
  </si>
  <si>
    <t>【投資法人】[決算に関する情報]決算内容（中間）</t>
    <rPh sb="1" eb="5">
      <t>トウシホウジン</t>
    </rPh>
    <rPh sb="16" eb="18">
      <t>ケッサン</t>
    </rPh>
    <rPh sb="18" eb="20">
      <t>ナイヨウ</t>
    </rPh>
    <rPh sb="21" eb="23">
      <t>チュウカン</t>
    </rPh>
    <phoneticPr fontId="12"/>
  </si>
  <si>
    <t>決算説明資料</t>
  </si>
  <si>
    <t>●年●月期　決算説明会資料</t>
    <rPh sb="6" eb="8">
      <t>ケッサン</t>
    </rPh>
    <rPh sb="8" eb="11">
      <t>セツメイカイ</t>
    </rPh>
    <rPh sb="11" eb="13">
      <t>シリョウ</t>
    </rPh>
    <phoneticPr fontId="12"/>
  </si>
  <si>
    <t>【投資法人】[決算に関する情報]決算発表資料の追加（決算説明会資料）</t>
    <rPh sb="1" eb="5">
      <t>トウシホウジン</t>
    </rPh>
    <rPh sb="16" eb="18">
      <t>ケッサン</t>
    </rPh>
    <rPh sb="18" eb="20">
      <t>ハッピョウ</t>
    </rPh>
    <rPh sb="20" eb="22">
      <t>シリョウ</t>
    </rPh>
    <rPh sb="23" eb="25">
      <t>ツイカ</t>
    </rPh>
    <rPh sb="26" eb="28">
      <t>ケッサン</t>
    </rPh>
    <rPh sb="28" eb="31">
      <t>セツメイカイ</t>
    </rPh>
    <rPh sb="31" eb="33">
      <t>シリョウ</t>
    </rPh>
    <phoneticPr fontId="12"/>
  </si>
  <si>
    <t>決算短信の訂正</t>
  </si>
  <si>
    <t>（訂正）●年●月期　決算短信（REIT）の一部訂正に関するお知らせ
※開示資料（PDFファイル）のみを訂正する場合</t>
    <rPh sb="1" eb="3">
      <t>テイセイ</t>
    </rPh>
    <rPh sb="5" eb="6">
      <t>トシ</t>
    </rPh>
    <rPh sb="7" eb="9">
      <t>ガツキ</t>
    </rPh>
    <rPh sb="10" eb="12">
      <t>ケッサン</t>
    </rPh>
    <rPh sb="12" eb="14">
      <t>タンシン</t>
    </rPh>
    <rPh sb="21" eb="23">
      <t>イチブ</t>
    </rPh>
    <rPh sb="23" eb="25">
      <t>テイセイ</t>
    </rPh>
    <rPh sb="26" eb="27">
      <t>カン</t>
    </rPh>
    <rPh sb="30" eb="31">
      <t>シ</t>
    </rPh>
    <phoneticPr fontId="12"/>
  </si>
  <si>
    <t xml:space="preserve">【投資法人】[決算に関する情報]決算内容（通期）
</t>
    <rPh sb="1" eb="5">
      <t>トウシホウジン</t>
    </rPh>
    <rPh sb="16" eb="18">
      <t>ケッサン</t>
    </rPh>
    <rPh sb="18" eb="20">
      <t>ナイヨウ</t>
    </rPh>
    <rPh sb="21" eb="23">
      <t>ツウキ</t>
    </rPh>
    <phoneticPr fontId="12"/>
  </si>
  <si>
    <t>TDnetでの登録作業は、トップメニューの「適時開示資料を作成・提出する」ではなく、「開示資料等を訂正する」の「PDFファイルのみの追加・訂正はこちらから」を選択して行ってください。数値データの添付は不要です。</t>
    <rPh sb="7" eb="9">
      <t>トウロク</t>
    </rPh>
    <rPh sb="9" eb="11">
      <t>サギョウ</t>
    </rPh>
    <rPh sb="22" eb="24">
      <t>テキジ</t>
    </rPh>
    <rPh sb="24" eb="26">
      <t>カイジ</t>
    </rPh>
    <rPh sb="26" eb="28">
      <t>シリョウ</t>
    </rPh>
    <rPh sb="29" eb="31">
      <t>サクセイ</t>
    </rPh>
    <rPh sb="32" eb="34">
      <t>テイシュツ</t>
    </rPh>
    <rPh sb="43" eb="45">
      <t>カイジ</t>
    </rPh>
    <rPh sb="45" eb="47">
      <t>シリョウ</t>
    </rPh>
    <rPh sb="47" eb="48">
      <t>トウ</t>
    </rPh>
    <rPh sb="49" eb="51">
      <t>テイセイ</t>
    </rPh>
    <rPh sb="79" eb="81">
      <t>センタク</t>
    </rPh>
    <rPh sb="83" eb="84">
      <t>オコナ</t>
    </rPh>
    <rPh sb="91" eb="93">
      <t>スウチ</t>
    </rPh>
    <rPh sb="97" eb="99">
      <t>テンプ</t>
    </rPh>
    <rPh sb="100" eb="102">
      <t>フヨウ</t>
    </rPh>
    <phoneticPr fontId="12"/>
  </si>
  <si>
    <t>【投資法人】[決算に関する情報]決算発表資料の訂正</t>
    <phoneticPr fontId="12"/>
  </si>
  <si>
    <t>【投資法人】[決算に関する情報]決算内容（通期）</t>
    <rPh sb="1" eb="5">
      <t>トウシホウジン</t>
    </rPh>
    <rPh sb="16" eb="18">
      <t>ケッサン</t>
    </rPh>
    <rPh sb="18" eb="20">
      <t>ナイヨウ</t>
    </rPh>
    <rPh sb="21" eb="23">
      <t>ツウキ</t>
    </rPh>
    <phoneticPr fontId="12"/>
  </si>
  <si>
    <t>TDnetでの登録作業は、トップメニューの「適時開示資料を作成・提出する」ではなく、「開示資料等を訂正する」の「数値データ（XBRLデータ）の追加・訂正はこちらから」から訂正対象の決算短信を選択して行ってください。訂正内容を反映した数値データの添付が必要です。</t>
    <rPh sb="85" eb="87">
      <t>テイセイ</t>
    </rPh>
    <rPh sb="87" eb="89">
      <t>タイショウ</t>
    </rPh>
    <rPh sb="95" eb="97">
      <t>センタク</t>
    </rPh>
    <rPh sb="99" eb="100">
      <t>オコナ</t>
    </rPh>
    <rPh sb="107" eb="109">
      <t>テイセイ</t>
    </rPh>
    <rPh sb="109" eb="111">
      <t>ナイヨウ</t>
    </rPh>
    <rPh sb="112" eb="114">
      <t>ハンエイ</t>
    </rPh>
    <rPh sb="116" eb="118">
      <t>スウチ</t>
    </rPh>
    <rPh sb="122" eb="124">
      <t>テンプ</t>
    </rPh>
    <rPh sb="125" eb="127">
      <t>ヒツヨウ</t>
    </rPh>
    <phoneticPr fontId="12"/>
  </si>
  <si>
    <t>【投資法人】[決算に関する情報]決算発表資料の訂正</t>
    <rPh sb="1" eb="5">
      <t>トウシホウジン</t>
    </rPh>
    <rPh sb="16" eb="18">
      <t>ケッサン</t>
    </rPh>
    <rPh sb="18" eb="20">
      <t>ハッピョウ</t>
    </rPh>
    <rPh sb="20" eb="22">
      <t>シリョウ</t>
    </rPh>
    <rPh sb="23" eb="25">
      <t>テイセイ</t>
    </rPh>
    <phoneticPr fontId="12"/>
  </si>
  <si>
    <t>【投資法人】[決算に関する情報]数値データ訂正</t>
    <rPh sb="1" eb="5">
      <t>トウシホウジン</t>
    </rPh>
    <rPh sb="16" eb="18">
      <t>スウチ</t>
    </rPh>
    <rPh sb="21" eb="23">
      <t>テイセイ</t>
    </rPh>
    <phoneticPr fontId="12"/>
  </si>
  <si>
    <t>決算短信数値データ（サマリー・財務諸表）の
追加</t>
    <phoneticPr fontId="12"/>
  </si>
  <si>
    <t>TDnetでの登録作業は、トップメニューの「適時開示資料を作成・提出する」ではなく、「開示資料等を訂正する」の「数値データ（XBRLデータ）の追加・訂正はこちらから」から追加対象の決算短信を選択して行ってください。数値データの添付が必要です。</t>
    <rPh sb="85" eb="87">
      <t>ツイカ</t>
    </rPh>
    <phoneticPr fontId="12"/>
  </si>
  <si>
    <t>【投資法人】[決算に関する情報]数値データ追加</t>
    <rPh sb="1" eb="5">
      <t>トウシホウジン</t>
    </rPh>
    <rPh sb="16" eb="18">
      <t>スウチ</t>
    </rPh>
    <rPh sb="21" eb="23">
      <t>ツイカ</t>
    </rPh>
    <phoneticPr fontId="12"/>
  </si>
  <si>
    <t>運用状況予想修正＋分配予想修正</t>
  </si>
  <si>
    <t>●年●月期の運用状況及び分配金の予想の修正に関するお知らせ</t>
    <rPh sb="1" eb="2">
      <t>ネン</t>
    </rPh>
    <rPh sb="3" eb="5">
      <t>ガツキ</t>
    </rPh>
    <rPh sb="6" eb="8">
      <t>ウンヨウ</t>
    </rPh>
    <rPh sb="8" eb="10">
      <t>ジョウキョウ</t>
    </rPh>
    <rPh sb="10" eb="11">
      <t>オヨ</t>
    </rPh>
    <rPh sb="12" eb="14">
      <t>ブンパイ</t>
    </rPh>
    <rPh sb="14" eb="15">
      <t>キン</t>
    </rPh>
    <rPh sb="16" eb="18">
      <t>ヨソウ</t>
    </rPh>
    <rPh sb="19" eb="21">
      <t>シュウセイ</t>
    </rPh>
    <rPh sb="22" eb="23">
      <t>カン</t>
    </rPh>
    <rPh sb="26" eb="27">
      <t>シ</t>
    </rPh>
    <phoneticPr fontId="12"/>
  </si>
  <si>
    <t>【投資法人】[決算に関する情報]利益予想の修正等</t>
    <rPh sb="1" eb="5">
      <t>トウシホウジン</t>
    </rPh>
    <rPh sb="16" eb="18">
      <t>リエキ</t>
    </rPh>
    <rPh sb="18" eb="20">
      <t>ヨソウ</t>
    </rPh>
    <rPh sb="21" eb="23">
      <t>シュウセイ</t>
    </rPh>
    <rPh sb="23" eb="24">
      <t>トウ</t>
    </rPh>
    <phoneticPr fontId="12"/>
  </si>
  <si>
    <t>同一の決算期に関する二回目以降の修正である場合も、「【投資法人】[その他]開示事項の経過」の選択は不要です。</t>
    <rPh sb="0" eb="2">
      <t>ドウイツ</t>
    </rPh>
    <rPh sb="3" eb="6">
      <t>ケッサンキ</t>
    </rPh>
    <rPh sb="7" eb="8">
      <t>カン</t>
    </rPh>
    <rPh sb="10" eb="13">
      <t>ニカイメ</t>
    </rPh>
    <rPh sb="13" eb="15">
      <t>イコウ</t>
    </rPh>
    <rPh sb="16" eb="18">
      <t>シュウセイ</t>
    </rPh>
    <rPh sb="21" eb="23">
      <t>バアイ</t>
    </rPh>
    <rPh sb="46" eb="48">
      <t>センタク</t>
    </rPh>
    <rPh sb="49" eb="51">
      <t>フヨウ</t>
    </rPh>
    <phoneticPr fontId="12"/>
  </si>
  <si>
    <t>【投資法人】[決算に関する情報]金銭の分配予想の修正等</t>
    <rPh sb="1" eb="5">
      <t>トウシホウジン</t>
    </rPh>
    <rPh sb="16" eb="18">
      <t>キンセン</t>
    </rPh>
    <rPh sb="19" eb="21">
      <t>ブンパイ</t>
    </rPh>
    <rPh sb="21" eb="23">
      <t>ヨソウ</t>
    </rPh>
    <rPh sb="24" eb="26">
      <t>シュウセイ</t>
    </rPh>
    <rPh sb="26" eb="27">
      <t>トウ</t>
    </rPh>
    <phoneticPr fontId="12"/>
  </si>
  <si>
    <t>分配予想修正</t>
  </si>
  <si>
    <t>●年●月期の分配金の予想の修正に関するお知らせ</t>
    <rPh sb="8" eb="9">
      <t>キン</t>
    </rPh>
    <phoneticPr fontId="12"/>
  </si>
  <si>
    <t>【投資法人】英文資料（決算情報）</t>
    <phoneticPr fontId="12"/>
  </si>
  <si>
    <t>運用状況予想修正＋分配予想修正の訂正</t>
  </si>
  <si>
    <t>TDnetでの登録作業は、トップメニューの「適時開示資料を作成・提出する」ではなく、「開示資料等を訂正する」の「PDFファイルのみの追加・訂正はこちらから」を選択して行ってください。数値データの添付は不要です。</t>
    <phoneticPr fontId="12"/>
  </si>
  <si>
    <t>【投資法人】[その他]開示資料の追加、訂正又は説明</t>
    <rPh sb="1" eb="5">
      <t>トウシホウジン</t>
    </rPh>
    <rPh sb="9" eb="10">
      <t>タ</t>
    </rPh>
    <rPh sb="11" eb="13">
      <t>カイジ</t>
    </rPh>
    <rPh sb="13" eb="15">
      <t>シリョウ</t>
    </rPh>
    <rPh sb="16" eb="18">
      <t>ツイカ</t>
    </rPh>
    <rPh sb="19" eb="21">
      <t>テイセイ</t>
    </rPh>
    <rPh sb="21" eb="22">
      <t>マタ</t>
    </rPh>
    <rPh sb="23" eb="25">
      <t>セツメイ</t>
    </rPh>
    <phoneticPr fontId="12"/>
  </si>
  <si>
    <t>TDnetでの登録作業は、トップメニューの「適時開示資料を作成・提出する」ではなく、「開示資料等を訂正する」の「数値データ（XBRLデータ）の追加・訂正はこちらから」から訂正対象の資料を選択して行ってください。訂正内容を反映した数値データの添付が必要です。</t>
    <rPh sb="90" eb="92">
      <t>シリョウ</t>
    </rPh>
    <phoneticPr fontId="12"/>
  </si>
  <si>
    <t>TDnetでの登録作業は、トップメニューの「適時開示資料を作成・提出する」ではなく、「開示資料等を訂正する」の「数値データ（XBRLデータ）の追加・訂正はこちらから」から訂正対象の資料を選択して行ってください。訂正内容を反映した数値データの添付が必要です。</t>
    <phoneticPr fontId="12"/>
  </si>
  <si>
    <t>運用状況予想修正＋分配予想修正数値データの追加</t>
  </si>
  <si>
    <t>TDnetでの登録作業は、トップメニューの「適時開示資料を作成・提出する」ではなく、「開示資料等を訂正する」の「数値データ（XBRLデータ）の追加・訂正はこちらから」から追加対象の資料を選択して行ってください。数値データの添付が必要です。</t>
    <rPh sb="90" eb="92">
      <t>シリョウ</t>
    </rPh>
    <phoneticPr fontId="12"/>
  </si>
  <si>
    <t>新たな運用状況予想＋分配予想を公表
（決算短信での公表を除く）</t>
    <rPh sb="25" eb="27">
      <t>コウヒョウ</t>
    </rPh>
    <phoneticPr fontId="12"/>
  </si>
  <si>
    <t>運用状況予想と実績値との差異＋分配予想と実績値との差異</t>
    <rPh sb="7" eb="10">
      <t>ジッセキチ</t>
    </rPh>
    <rPh sb="12" eb="14">
      <t>サイ</t>
    </rPh>
    <rPh sb="20" eb="23">
      <t>ジッセキチ</t>
    </rPh>
    <rPh sb="25" eb="27">
      <t>サイ</t>
    </rPh>
    <phoneticPr fontId="12"/>
  </si>
  <si>
    <t>●年●月期の運用状況及び分配金の予想と実績値との差異に関するお知らせ</t>
    <rPh sb="1" eb="2">
      <t>ネン</t>
    </rPh>
    <rPh sb="3" eb="5">
      <t>ガツキ</t>
    </rPh>
    <rPh sb="6" eb="8">
      <t>ウンヨウ</t>
    </rPh>
    <rPh sb="8" eb="10">
      <t>ジョウキョウ</t>
    </rPh>
    <rPh sb="10" eb="11">
      <t>オヨ</t>
    </rPh>
    <rPh sb="12" eb="14">
      <t>ブンパイ</t>
    </rPh>
    <rPh sb="14" eb="15">
      <t>キン</t>
    </rPh>
    <rPh sb="16" eb="18">
      <t>ヨソウ</t>
    </rPh>
    <rPh sb="19" eb="22">
      <t>ジッセキチ</t>
    </rPh>
    <rPh sb="24" eb="26">
      <t>サイ</t>
    </rPh>
    <rPh sb="27" eb="28">
      <t>カン</t>
    </rPh>
    <rPh sb="31" eb="32">
      <t>シ</t>
    </rPh>
    <phoneticPr fontId="12"/>
  </si>
  <si>
    <t>確定した決算における数値と直近の予想値に営業収益で10%又は、経常利益及び純利益で30％超の差異がある場合、決算短信とは別途、運用状況予想と実績値との差異に関する開示を行う必要があります。また、確定した分配金額と直近の予想値に5％超の差異がある場合、決算短信では「【投資法人】[決定事実]金銭の分配」は選択せずに、同様に決算短信とは別途、分配予想と実績値との差異に関する開示を行う必要があります。
なお、決算短信と同時に予想と実績値との差異に関する開示が行われ、決算短信にXBRL数値データが添付されている場合には、予想と実績値との差異に関する開示についてはXBRL数値データは不要となります。</t>
    <rPh sb="0" eb="2">
      <t>カクテイ</t>
    </rPh>
    <rPh sb="4" eb="6">
      <t>ケッサン</t>
    </rPh>
    <rPh sb="10" eb="12">
      <t>スウチ</t>
    </rPh>
    <rPh sb="13" eb="15">
      <t>チョッキン</t>
    </rPh>
    <rPh sb="16" eb="18">
      <t>ヨソウ</t>
    </rPh>
    <rPh sb="18" eb="19">
      <t>アタイ</t>
    </rPh>
    <rPh sb="20" eb="22">
      <t>エイギョウ</t>
    </rPh>
    <rPh sb="22" eb="24">
      <t>シュウエキ</t>
    </rPh>
    <rPh sb="28" eb="29">
      <t>マタ</t>
    </rPh>
    <rPh sb="31" eb="33">
      <t>ケイジョウ</t>
    </rPh>
    <rPh sb="33" eb="35">
      <t>リエキ</t>
    </rPh>
    <rPh sb="35" eb="36">
      <t>オヨ</t>
    </rPh>
    <rPh sb="37" eb="40">
      <t>ジュンリエキ</t>
    </rPh>
    <rPh sb="44" eb="45">
      <t>チョウ</t>
    </rPh>
    <rPh sb="46" eb="48">
      <t>サイ</t>
    </rPh>
    <rPh sb="51" eb="53">
      <t>バアイ</t>
    </rPh>
    <rPh sb="54" eb="56">
      <t>ケッサン</t>
    </rPh>
    <rPh sb="56" eb="58">
      <t>タンシン</t>
    </rPh>
    <rPh sb="60" eb="62">
      <t>ベット</t>
    </rPh>
    <rPh sb="63" eb="65">
      <t>ウンヨウ</t>
    </rPh>
    <rPh sb="65" eb="67">
      <t>ジョウキョウ</t>
    </rPh>
    <rPh sb="67" eb="69">
      <t>ヨソウ</t>
    </rPh>
    <rPh sb="70" eb="72">
      <t>ジッセキ</t>
    </rPh>
    <rPh sb="72" eb="73">
      <t>アタイ</t>
    </rPh>
    <rPh sb="75" eb="77">
      <t>サイ</t>
    </rPh>
    <rPh sb="78" eb="79">
      <t>カン</t>
    </rPh>
    <rPh sb="81" eb="83">
      <t>カイジ</t>
    </rPh>
    <rPh sb="84" eb="85">
      <t>オコナ</t>
    </rPh>
    <rPh sb="86" eb="88">
      <t>ヒツヨウ</t>
    </rPh>
    <rPh sb="111" eb="112">
      <t>アタイ</t>
    </rPh>
    <rPh sb="157" eb="159">
      <t>ドウヨウ</t>
    </rPh>
    <rPh sb="160" eb="162">
      <t>ケッサン</t>
    </rPh>
    <rPh sb="162" eb="164">
      <t>タンシン</t>
    </rPh>
    <rPh sb="169" eb="171">
      <t>ブンパイ</t>
    </rPh>
    <rPh sb="176" eb="177">
      <t>アタイ</t>
    </rPh>
    <rPh sb="202" eb="204">
      <t>ケッサン</t>
    </rPh>
    <rPh sb="204" eb="206">
      <t>タンシン</t>
    </rPh>
    <rPh sb="207" eb="209">
      <t>ドウジ</t>
    </rPh>
    <rPh sb="210" eb="212">
      <t>ヨソウ</t>
    </rPh>
    <rPh sb="218" eb="220">
      <t>サイ</t>
    </rPh>
    <rPh sb="221" eb="222">
      <t>カン</t>
    </rPh>
    <rPh sb="224" eb="226">
      <t>カイジ</t>
    </rPh>
    <rPh sb="227" eb="228">
      <t>オコナ</t>
    </rPh>
    <rPh sb="231" eb="233">
      <t>ケッサン</t>
    </rPh>
    <rPh sb="233" eb="235">
      <t>タンシン</t>
    </rPh>
    <rPh sb="246" eb="248">
      <t>テンプ</t>
    </rPh>
    <rPh sb="253" eb="255">
      <t>バアイ</t>
    </rPh>
    <rPh sb="258" eb="260">
      <t>ヨソウ</t>
    </rPh>
    <rPh sb="261" eb="264">
      <t>ジッセキチ</t>
    </rPh>
    <rPh sb="266" eb="268">
      <t>サイ</t>
    </rPh>
    <rPh sb="269" eb="270">
      <t>カン</t>
    </rPh>
    <rPh sb="272" eb="274">
      <t>カイジ</t>
    </rPh>
    <rPh sb="283" eb="285">
      <t>スウチ</t>
    </rPh>
    <rPh sb="289" eb="291">
      <t>フヨウ</t>
    </rPh>
    <phoneticPr fontId="12"/>
  </si>
  <si>
    <t>その他</t>
    <rPh sb="2" eb="3">
      <t>タ</t>
    </rPh>
    <phoneticPr fontId="12"/>
  </si>
  <si>
    <t>補足説明資料（決算説明資料以外）</t>
    <rPh sb="0" eb="2">
      <t>ホソク</t>
    </rPh>
    <rPh sb="2" eb="4">
      <t>セツメイ</t>
    </rPh>
    <rPh sb="4" eb="6">
      <t>シリョウ</t>
    </rPh>
    <rPh sb="7" eb="9">
      <t>ケッサン</t>
    </rPh>
    <rPh sb="9" eb="11">
      <t>セツメイ</t>
    </rPh>
    <rPh sb="11" eb="13">
      <t>シリョウ</t>
    </rPh>
    <rPh sb="13" eb="15">
      <t>イガイ</t>
    </rPh>
    <phoneticPr fontId="12"/>
  </si>
  <si>
    <t>●●に係る補足説明資料</t>
    <rPh sb="3" eb="4">
      <t>カカ</t>
    </rPh>
    <rPh sb="5" eb="7">
      <t>ホソク</t>
    </rPh>
    <rPh sb="7" eb="9">
      <t>セツメイ</t>
    </rPh>
    <rPh sb="9" eb="11">
      <t>シリョウ</t>
    </rPh>
    <phoneticPr fontId="12"/>
  </si>
  <si>
    <t>補足説明をする開示に係る公開項目＋【投資法人】[その他]開示資料の追加、訂正又は説明</t>
    <rPh sb="0" eb="2">
      <t>ホソク</t>
    </rPh>
    <rPh sb="2" eb="4">
      <t>セツメイ</t>
    </rPh>
    <rPh sb="7" eb="9">
      <t>カイジ</t>
    </rPh>
    <rPh sb="10" eb="11">
      <t>カカ</t>
    </rPh>
    <rPh sb="12" eb="14">
      <t>コウカイ</t>
    </rPh>
    <rPh sb="14" eb="16">
      <t>コウモク</t>
    </rPh>
    <phoneticPr fontId="12"/>
  </si>
  <si>
    <t>補足説明をする開示に係る公開項目</t>
    <phoneticPr fontId="12"/>
  </si>
  <si>
    <t>例えば、物件の取得に係る補足説明資料であれば、「【資産運用会社等】[決定事実]運用資産等に係る資産の譲渡又は取得」＋「【資産運用会社等】[その他]開示資料の追加、訂正又は説明」となります。</t>
    <phoneticPr fontId="12"/>
  </si>
  <si>
    <t>格付</t>
    <phoneticPr fontId="12"/>
  </si>
  <si>
    <t>格付の取得に関するお知らせ</t>
    <rPh sb="0" eb="1">
      <t>カク</t>
    </rPh>
    <rPh sb="1" eb="2">
      <t>ヅ</t>
    </rPh>
    <rPh sb="3" eb="5">
      <t>シュトク</t>
    </rPh>
    <rPh sb="6" eb="7">
      <t>カン</t>
    </rPh>
    <rPh sb="10" eb="11">
      <t>シ</t>
    </rPh>
    <phoneticPr fontId="12"/>
  </si>
  <si>
    <t>【投資法人】[決定事実]その他上場ＲＥＩＴ若しくは上場インフラファンド又は投資法人の運営、業務若しくは財産に関する重要な事項</t>
    <rPh sb="7" eb="9">
      <t>ケッテイ</t>
    </rPh>
    <rPh sb="60" eb="62">
      <t>ジコウ</t>
    </rPh>
    <phoneticPr fontId="12"/>
  </si>
  <si>
    <t>格付の変更を伴わない「格付の見通し（又は方向性、アウトルック等）の変更」については、投資判断上の重要性が高いと考えられるものを除いて、いわゆる任意開示の位置づけとなります。</t>
    <rPh sb="0" eb="1">
      <t>カク</t>
    </rPh>
    <rPh sb="1" eb="2">
      <t>ヅ</t>
    </rPh>
    <rPh sb="3" eb="5">
      <t>ヘンコウ</t>
    </rPh>
    <rPh sb="6" eb="7">
      <t>トモナ</t>
    </rPh>
    <rPh sb="11" eb="13">
      <t>カクヅケ</t>
    </rPh>
    <rPh sb="14" eb="16">
      <t>ミトオ</t>
    </rPh>
    <rPh sb="33" eb="35">
      <t>ヘンコウ</t>
    </rPh>
    <phoneticPr fontId="12"/>
  </si>
  <si>
    <t>格付の取下げに関するお知らせ</t>
    <phoneticPr fontId="12"/>
  </si>
  <si>
    <t>格付の変更に関するお知らせ</t>
    <phoneticPr fontId="12"/>
  </si>
  <si>
    <t>その他</t>
  </si>
  <si>
    <t xml:space="preserve">物件取得に係る優先交渉権の取得に関するお知らせ </t>
    <rPh sb="0" eb="2">
      <t>ブッケン</t>
    </rPh>
    <rPh sb="2" eb="4">
      <t>シュトク</t>
    </rPh>
    <rPh sb="5" eb="6">
      <t>カカ</t>
    </rPh>
    <rPh sb="7" eb="9">
      <t>ユウセン</t>
    </rPh>
    <rPh sb="9" eb="12">
      <t>コウショウケン</t>
    </rPh>
    <rPh sb="13" eb="15">
      <t>シュトク</t>
    </rPh>
    <rPh sb="16" eb="17">
      <t>カン</t>
    </rPh>
    <rPh sb="20" eb="21">
      <t>シ</t>
    </rPh>
    <phoneticPr fontId="12"/>
  </si>
  <si>
    <t>【投資法人】[決定事実]その他上場ＲＥＩＴ若しくは上場インフラファンド又は投資法人の運営、業務若しくは財産に関する重要な事項</t>
    <phoneticPr fontId="12"/>
  </si>
  <si>
    <t>利害関係人等との取引に関するお知らせ</t>
    <rPh sb="0" eb="2">
      <t>リガイ</t>
    </rPh>
    <rPh sb="2" eb="4">
      <t>カンケイ</t>
    </rPh>
    <rPh sb="4" eb="5">
      <t>ニン</t>
    </rPh>
    <rPh sb="5" eb="6">
      <t>トウ</t>
    </rPh>
    <rPh sb="8" eb="10">
      <t>トリヒキ</t>
    </rPh>
    <rPh sb="11" eb="12">
      <t>カン</t>
    </rPh>
    <rPh sb="15" eb="16">
      <t>シ</t>
    </rPh>
    <phoneticPr fontId="12"/>
  </si>
  <si>
    <t>貸借銘柄選定に関するお知らせ</t>
    <rPh sb="0" eb="2">
      <t>タイシャク</t>
    </rPh>
    <rPh sb="2" eb="4">
      <t>メイガラ</t>
    </rPh>
    <rPh sb="4" eb="6">
      <t>センテイ</t>
    </rPh>
    <rPh sb="7" eb="8">
      <t>カン</t>
    </rPh>
    <rPh sb="11" eb="12">
      <t>シ</t>
    </rPh>
    <phoneticPr fontId="12"/>
  </si>
  <si>
    <t>【投資法人】[発生事実]その他上場ＲＥＩＴ若しくは上場インフラファンド又は投資法人の運営、業務若しくは財産に関する重要な事実</t>
    <rPh sb="7" eb="9">
      <t>ハッセイ</t>
    </rPh>
    <rPh sb="60" eb="62">
      <t>ジジツ</t>
    </rPh>
    <phoneticPr fontId="12"/>
  </si>
  <si>
    <t>フェア・ディスクロージャールールに基づく資料の公表について</t>
    <rPh sb="17" eb="18">
      <t>モト</t>
    </rPh>
    <rPh sb="20" eb="22">
      <t>シリョウ</t>
    </rPh>
    <rPh sb="23" eb="25">
      <t>コウヒョウ</t>
    </rPh>
    <phoneticPr fontId="12"/>
  </si>
  <si>
    <t>公表資料に係る公開項目＋【投資法人】[その他]フェア・ディスクロージャー・ルールに基づく公表</t>
    <rPh sb="0" eb="2">
      <t>コウヒョウ</t>
    </rPh>
    <rPh sb="2" eb="4">
      <t>シリョウ</t>
    </rPh>
    <rPh sb="5" eb="6">
      <t>カカワ</t>
    </rPh>
    <rPh sb="7" eb="9">
      <t>コウカイ</t>
    </rPh>
    <rPh sb="9" eb="11">
      <t>コウモク</t>
    </rPh>
    <rPh sb="13" eb="15">
      <t>トウシ</t>
    </rPh>
    <rPh sb="15" eb="17">
      <t>ホウジン</t>
    </rPh>
    <rPh sb="21" eb="22">
      <t>タ</t>
    </rPh>
    <rPh sb="41" eb="42">
      <t>モト</t>
    </rPh>
    <rPh sb="44" eb="46">
      <t>コウヒョウ</t>
    </rPh>
    <phoneticPr fontId="12"/>
  </si>
  <si>
    <t>公表資料に係る公開項目</t>
    <rPh sb="0" eb="2">
      <t>コウヒョウ</t>
    </rPh>
    <rPh sb="2" eb="4">
      <t>シリョウ</t>
    </rPh>
    <phoneticPr fontId="12"/>
  </si>
  <si>
    <t>※この資料は、TDnetを通じて情報を受領する投資家、情報ベンダー等の処理に資する目的で、実務上の目安として作成したものです。</t>
    <rPh sb="3" eb="5">
      <t>シリョウ</t>
    </rPh>
    <rPh sb="13" eb="14">
      <t>ツウ</t>
    </rPh>
    <rPh sb="16" eb="18">
      <t>ジョウホウ</t>
    </rPh>
    <rPh sb="19" eb="21">
      <t>ジュリョウ</t>
    </rPh>
    <rPh sb="23" eb="26">
      <t>トウシカ</t>
    </rPh>
    <rPh sb="27" eb="29">
      <t>ジョウホウ</t>
    </rPh>
    <rPh sb="33" eb="34">
      <t>ナド</t>
    </rPh>
    <rPh sb="35" eb="37">
      <t>ショリ</t>
    </rPh>
    <rPh sb="38" eb="39">
      <t>シ</t>
    </rPh>
    <rPh sb="41" eb="43">
      <t>モクテキ</t>
    </rPh>
    <rPh sb="45" eb="47">
      <t>ジツム</t>
    </rPh>
    <rPh sb="47" eb="48">
      <t>ジョウ</t>
    </rPh>
    <rPh sb="49" eb="51">
      <t>メヤス</t>
    </rPh>
    <rPh sb="54" eb="56">
      <t>サクセイ</t>
    </rPh>
    <phoneticPr fontId="12"/>
  </si>
  <si>
    <r>
      <t xml:space="preserve">金利スワップ契約締結に関するお知らせ
</t>
    </r>
    <r>
      <rPr>
        <i/>
        <sz val="10"/>
        <rFont val="ＭＳ Ｐゴシック"/>
        <family val="3"/>
        <charset val="128"/>
        <scheme val="minor"/>
      </rPr>
      <t>※開示済みの借入金に関し、後日金利スワップ契約を締結する場合</t>
    </r>
    <rPh sb="0" eb="2">
      <t>キンリ</t>
    </rPh>
    <rPh sb="6" eb="8">
      <t>ケイヤク</t>
    </rPh>
    <rPh sb="8" eb="10">
      <t>テイケツ</t>
    </rPh>
    <rPh sb="11" eb="12">
      <t>カン</t>
    </rPh>
    <rPh sb="15" eb="16">
      <t>シ</t>
    </rPh>
    <rPh sb="20" eb="22">
      <t>カイジ</t>
    </rPh>
    <rPh sb="22" eb="23">
      <t>ズ</t>
    </rPh>
    <rPh sb="25" eb="27">
      <t>カリイレ</t>
    </rPh>
    <rPh sb="27" eb="28">
      <t>キン</t>
    </rPh>
    <rPh sb="29" eb="30">
      <t>カン</t>
    </rPh>
    <rPh sb="32" eb="34">
      <t>ゴジツ</t>
    </rPh>
    <rPh sb="34" eb="36">
      <t>キンリ</t>
    </rPh>
    <rPh sb="40" eb="42">
      <t>ケイヤク</t>
    </rPh>
    <rPh sb="43" eb="45">
      <t>テイケツ</t>
    </rPh>
    <rPh sb="47" eb="49">
      <t>バアイ</t>
    </rPh>
    <phoneticPr fontId="12"/>
  </si>
  <si>
    <r>
      <t xml:space="preserve">（訂正・数値データ訂正）●年●月期　決算短信（REIT）の一部訂正に関するお知らせ
</t>
    </r>
    <r>
      <rPr>
        <i/>
        <sz val="10"/>
        <rFont val="ＭＳ Ｐゴシック"/>
        <family val="3"/>
        <charset val="128"/>
        <scheme val="minor"/>
      </rPr>
      <t>※開示資料（PDFファイル）とXBRLファイルの両方を訂正する場合</t>
    </r>
    <rPh sb="1" eb="3">
      <t>テイセイ</t>
    </rPh>
    <rPh sb="4" eb="6">
      <t>スウチ</t>
    </rPh>
    <rPh sb="9" eb="11">
      <t>テイセイ</t>
    </rPh>
    <rPh sb="13" eb="14">
      <t>ネン</t>
    </rPh>
    <rPh sb="15" eb="17">
      <t>ガツキ</t>
    </rPh>
    <rPh sb="18" eb="20">
      <t>ケッサン</t>
    </rPh>
    <rPh sb="20" eb="22">
      <t>タンシン</t>
    </rPh>
    <rPh sb="29" eb="31">
      <t>イチブ</t>
    </rPh>
    <rPh sb="31" eb="33">
      <t>テイセイ</t>
    </rPh>
    <rPh sb="66" eb="68">
      <t>リョウホウ</t>
    </rPh>
    <phoneticPr fontId="12"/>
  </si>
  <si>
    <r>
      <t xml:space="preserve">（数値データ訂正）●年●月期　決算短信（REIT）
</t>
    </r>
    <r>
      <rPr>
        <i/>
        <sz val="10"/>
        <rFont val="ＭＳ Ｐゴシック"/>
        <family val="3"/>
        <charset val="128"/>
        <scheme val="minor"/>
      </rPr>
      <t>※XBRLファイルのみを訂正する場合。</t>
    </r>
    <rPh sb="1" eb="3">
      <t>スウチ</t>
    </rPh>
    <rPh sb="6" eb="8">
      <t>テイセイ</t>
    </rPh>
    <rPh sb="10" eb="11">
      <t>ネン</t>
    </rPh>
    <rPh sb="12" eb="14">
      <t>ガツキ</t>
    </rPh>
    <rPh sb="15" eb="17">
      <t>ケッサン</t>
    </rPh>
    <rPh sb="17" eb="19">
      <t>タンシン</t>
    </rPh>
    <phoneticPr fontId="12"/>
  </si>
  <si>
    <r>
      <t xml:space="preserve">（数値データ追加）●年●月期　決算短信（REIT）
</t>
    </r>
    <r>
      <rPr>
        <i/>
        <sz val="10"/>
        <rFont val="ＭＳ Ｐゴシック"/>
        <family val="3"/>
        <charset val="128"/>
        <scheme val="minor"/>
      </rPr>
      <t>※開示資料（PDFファイル）のみ開示した後にXBRLファイルを追加開示する場合。</t>
    </r>
    <rPh sb="1" eb="3">
      <t>スウチ</t>
    </rPh>
    <rPh sb="6" eb="8">
      <t>ツイカ</t>
    </rPh>
    <rPh sb="10" eb="11">
      <t>ネン</t>
    </rPh>
    <rPh sb="12" eb="14">
      <t>ガツキ</t>
    </rPh>
    <rPh sb="15" eb="17">
      <t>ケッサン</t>
    </rPh>
    <rPh sb="17" eb="19">
      <t>タンシン</t>
    </rPh>
    <phoneticPr fontId="12"/>
  </si>
  <si>
    <r>
      <t xml:space="preserve">（訂正）「●年●月期の運用状況及び分配金の予想の修正に関するお知らせ」の一部訂正に関するお知らせ
</t>
    </r>
    <r>
      <rPr>
        <i/>
        <sz val="10"/>
        <rFont val="ＭＳ Ｐゴシック"/>
        <family val="3"/>
        <charset val="128"/>
        <scheme val="minor"/>
      </rPr>
      <t>※開示資料（PDFファイル）のみを訂正する場合</t>
    </r>
    <rPh sb="1" eb="3">
      <t>テイセイ</t>
    </rPh>
    <rPh sb="6" eb="7">
      <t>ネン</t>
    </rPh>
    <rPh sb="8" eb="10">
      <t>ガツキ</t>
    </rPh>
    <rPh sb="11" eb="13">
      <t>ウンヨウ</t>
    </rPh>
    <rPh sb="13" eb="15">
      <t>ジョウキョウ</t>
    </rPh>
    <rPh sb="15" eb="16">
      <t>オヨ</t>
    </rPh>
    <rPh sb="17" eb="19">
      <t>ブンパイ</t>
    </rPh>
    <rPh sb="19" eb="20">
      <t>キン</t>
    </rPh>
    <rPh sb="21" eb="23">
      <t>ヨソウ</t>
    </rPh>
    <rPh sb="24" eb="26">
      <t>シュウセイ</t>
    </rPh>
    <rPh sb="27" eb="28">
      <t>カン</t>
    </rPh>
    <rPh sb="31" eb="32">
      <t>シ</t>
    </rPh>
    <phoneticPr fontId="12"/>
  </si>
  <si>
    <r>
      <t xml:space="preserve">（訂正・数値データ訂正）「●年●月期の運用状況及び分配金の予想の修正に関するお知らせ」の一部訂正に関するお知らせ
</t>
    </r>
    <r>
      <rPr>
        <i/>
        <sz val="10"/>
        <rFont val="ＭＳ Ｐゴシック"/>
        <family val="3"/>
        <charset val="128"/>
        <scheme val="minor"/>
      </rPr>
      <t>※開示資料（PDFファイル）とXBRLファイルの両方を訂正する場合</t>
    </r>
    <rPh sb="1" eb="3">
      <t>テイセイ</t>
    </rPh>
    <rPh sb="4" eb="6">
      <t>スウチ</t>
    </rPh>
    <rPh sb="9" eb="11">
      <t>テイセイ</t>
    </rPh>
    <rPh sb="14" eb="15">
      <t>ネン</t>
    </rPh>
    <rPh sb="16" eb="18">
      <t>ガツキ</t>
    </rPh>
    <rPh sb="19" eb="21">
      <t>ウンヨウ</t>
    </rPh>
    <rPh sb="21" eb="23">
      <t>ジョウキョウ</t>
    </rPh>
    <rPh sb="23" eb="24">
      <t>オヨ</t>
    </rPh>
    <rPh sb="25" eb="27">
      <t>ブンパイ</t>
    </rPh>
    <rPh sb="27" eb="28">
      <t>キン</t>
    </rPh>
    <rPh sb="29" eb="31">
      <t>ヨソウ</t>
    </rPh>
    <rPh sb="32" eb="34">
      <t>シュウセイ</t>
    </rPh>
    <rPh sb="35" eb="36">
      <t>カン</t>
    </rPh>
    <rPh sb="39" eb="40">
      <t>シ</t>
    </rPh>
    <rPh sb="81" eb="83">
      <t>リョウホウ</t>
    </rPh>
    <phoneticPr fontId="12"/>
  </si>
  <si>
    <r>
      <t xml:space="preserve">（数値データ訂正）●年●月期の運用状況及び分配金の予想の修正に関するお知らせ
</t>
    </r>
    <r>
      <rPr>
        <i/>
        <sz val="10"/>
        <rFont val="ＭＳ Ｐゴシック"/>
        <family val="3"/>
        <charset val="128"/>
        <scheme val="minor"/>
      </rPr>
      <t>※XBRLファイルのみを訂正する場合</t>
    </r>
    <rPh sb="1" eb="3">
      <t>スウチ</t>
    </rPh>
    <rPh sb="6" eb="8">
      <t>テイセイ</t>
    </rPh>
    <rPh sb="10" eb="11">
      <t>ネン</t>
    </rPh>
    <rPh sb="12" eb="14">
      <t>ガツキ</t>
    </rPh>
    <rPh sb="15" eb="17">
      <t>ウンヨウ</t>
    </rPh>
    <rPh sb="17" eb="19">
      <t>ジョウキョウ</t>
    </rPh>
    <rPh sb="19" eb="20">
      <t>オヨ</t>
    </rPh>
    <rPh sb="21" eb="23">
      <t>ブンパイ</t>
    </rPh>
    <rPh sb="23" eb="24">
      <t>キン</t>
    </rPh>
    <rPh sb="25" eb="27">
      <t>ヨソウ</t>
    </rPh>
    <rPh sb="28" eb="30">
      <t>シュウセイ</t>
    </rPh>
    <rPh sb="31" eb="32">
      <t>カン</t>
    </rPh>
    <rPh sb="35" eb="36">
      <t>シ</t>
    </rPh>
    <phoneticPr fontId="12"/>
  </si>
  <si>
    <r>
      <t xml:space="preserve">（数値データ追加）●年●月期の運用状況及び分配金の予想の修正に関するお知らせ
</t>
    </r>
    <r>
      <rPr>
        <i/>
        <sz val="10"/>
        <rFont val="ＭＳ Ｐゴシック"/>
        <family val="3"/>
        <charset val="128"/>
        <scheme val="minor"/>
      </rPr>
      <t>※開示資料（PDFファイル）のみ開示した後にXBRLファイルを追加開示する場合</t>
    </r>
    <rPh sb="1" eb="3">
      <t>スウチ</t>
    </rPh>
    <rPh sb="6" eb="8">
      <t>ツイカ</t>
    </rPh>
    <rPh sb="10" eb="11">
      <t>ネン</t>
    </rPh>
    <rPh sb="12" eb="14">
      <t>ガツキ</t>
    </rPh>
    <rPh sb="15" eb="17">
      <t>ウンヨウ</t>
    </rPh>
    <rPh sb="17" eb="19">
      <t>ジョウキョウ</t>
    </rPh>
    <rPh sb="19" eb="20">
      <t>オヨ</t>
    </rPh>
    <rPh sb="21" eb="23">
      <t>ブンパイ</t>
    </rPh>
    <rPh sb="23" eb="24">
      <t>キン</t>
    </rPh>
    <rPh sb="25" eb="27">
      <t>ヨソウ</t>
    </rPh>
    <rPh sb="28" eb="30">
      <t>シュウセイ</t>
    </rPh>
    <rPh sb="31" eb="32">
      <t>カン</t>
    </rPh>
    <rPh sb="35" eb="36">
      <t>シ</t>
    </rPh>
    <phoneticPr fontId="12"/>
  </si>
  <si>
    <r>
      <t xml:space="preserve">●年●月期の運用状況及び分配金の予想に関するお知らせ
</t>
    </r>
    <r>
      <rPr>
        <i/>
        <sz val="10"/>
        <rFont val="ＭＳ Ｐゴシック"/>
        <family val="3"/>
        <charset val="128"/>
        <scheme val="minor"/>
      </rPr>
      <t>※公募増資等に伴い新たな運用状況及び分配予想を公表する場合</t>
    </r>
    <rPh sb="1" eb="2">
      <t>ネン</t>
    </rPh>
    <rPh sb="3" eb="5">
      <t>ガツキ</t>
    </rPh>
    <rPh sb="6" eb="8">
      <t>ウンヨウ</t>
    </rPh>
    <rPh sb="8" eb="10">
      <t>ジョウキョウ</t>
    </rPh>
    <rPh sb="10" eb="11">
      <t>オヨ</t>
    </rPh>
    <rPh sb="12" eb="14">
      <t>ブンパイ</t>
    </rPh>
    <rPh sb="14" eb="15">
      <t>キン</t>
    </rPh>
    <rPh sb="16" eb="18">
      <t>ヨソウ</t>
    </rPh>
    <rPh sb="19" eb="20">
      <t>カン</t>
    </rPh>
    <rPh sb="23" eb="24">
      <t>シ</t>
    </rPh>
    <phoneticPr fontId="12"/>
  </si>
  <si>
    <t>投資口の追加発行
又は売出し
に関する開示</t>
    <rPh sb="0" eb="2">
      <t>トウシ</t>
    </rPh>
    <rPh sb="2" eb="3">
      <t>グチ</t>
    </rPh>
    <rPh sb="4" eb="6">
      <t>ツイカ</t>
    </rPh>
    <rPh sb="6" eb="8">
      <t>ハッコウ</t>
    </rPh>
    <rPh sb="9" eb="10">
      <t>マタ</t>
    </rPh>
    <rPh sb="11" eb="13">
      <t>ウリダシ</t>
    </rPh>
    <rPh sb="16" eb="17">
      <t>カン</t>
    </rPh>
    <rPh sb="19" eb="21">
      <t>カイジ</t>
    </rPh>
    <phoneticPr fontId="12"/>
  </si>
  <si>
    <t>投資法人債の募集
又は資金の借入れ
に関する開示</t>
    <rPh sb="0" eb="2">
      <t>トウシ</t>
    </rPh>
    <rPh sb="2" eb="4">
      <t>ホウジン</t>
    </rPh>
    <rPh sb="4" eb="5">
      <t>サイ</t>
    </rPh>
    <rPh sb="6" eb="8">
      <t>ボシュウ</t>
    </rPh>
    <rPh sb="9" eb="10">
      <t>マタ</t>
    </rPh>
    <rPh sb="11" eb="13">
      <t>シキン</t>
    </rPh>
    <rPh sb="14" eb="16">
      <t>カリイレ</t>
    </rPh>
    <rPh sb="19" eb="20">
      <t>カン</t>
    </rPh>
    <rPh sb="22" eb="24">
      <t>カイジ</t>
    </rPh>
    <phoneticPr fontId="12"/>
  </si>
  <si>
    <t>運用資産等
に関する開示</t>
    <rPh sb="0" eb="2">
      <t>ウンヨウ</t>
    </rPh>
    <rPh sb="2" eb="4">
      <t>シサン</t>
    </rPh>
    <rPh sb="4" eb="5">
      <t>ナド</t>
    </rPh>
    <rPh sb="7" eb="8">
      <t>カン</t>
    </rPh>
    <rPh sb="10" eb="12">
      <t>カイジ</t>
    </rPh>
    <phoneticPr fontId="12"/>
  </si>
  <si>
    <t>投資法人
に関する開示</t>
    <rPh sb="0" eb="2">
      <t>トウシ</t>
    </rPh>
    <rPh sb="2" eb="4">
      <t>ホウジン</t>
    </rPh>
    <rPh sb="6" eb="7">
      <t>カン</t>
    </rPh>
    <rPh sb="9" eb="11">
      <t>カイジ</t>
    </rPh>
    <phoneticPr fontId="12"/>
  </si>
  <si>
    <t>資産運用会社
に関する開示</t>
    <rPh sb="0" eb="2">
      <t>シサン</t>
    </rPh>
    <rPh sb="2" eb="4">
      <t>ウンヨウ</t>
    </rPh>
    <rPh sb="4" eb="6">
      <t>ガイシャ</t>
    </rPh>
    <rPh sb="8" eb="9">
      <t>カン</t>
    </rPh>
    <rPh sb="11" eb="13">
      <t>カイジ</t>
    </rPh>
    <phoneticPr fontId="12"/>
  </si>
  <si>
    <t>投資口の併合
又は分割
に関する開示</t>
    <rPh sb="0" eb="2">
      <t>トウシ</t>
    </rPh>
    <rPh sb="2" eb="3">
      <t>グチ</t>
    </rPh>
    <rPh sb="4" eb="6">
      <t>ヘイゴウ</t>
    </rPh>
    <rPh sb="7" eb="8">
      <t>マタ</t>
    </rPh>
    <rPh sb="9" eb="11">
      <t>ブンカツ</t>
    </rPh>
    <rPh sb="13" eb="14">
      <t>カン</t>
    </rPh>
    <rPh sb="16" eb="18">
      <t>カイジ</t>
    </rPh>
    <phoneticPr fontId="12"/>
  </si>
  <si>
    <t>決算情報
に関する開示</t>
    <rPh sb="0" eb="2">
      <t>ケッサン</t>
    </rPh>
    <rPh sb="2" eb="4">
      <t>ジョウホウ</t>
    </rPh>
    <rPh sb="6" eb="7">
      <t>カン</t>
    </rPh>
    <rPh sb="9" eb="11">
      <t>カイジ</t>
    </rPh>
    <phoneticPr fontId="12"/>
  </si>
  <si>
    <t>予想の修正等
に関する開示</t>
    <rPh sb="0" eb="2">
      <t>ヨソウ</t>
    </rPh>
    <rPh sb="3" eb="5">
      <t>シュウセイ</t>
    </rPh>
    <rPh sb="5" eb="6">
      <t>トウ</t>
    </rPh>
    <rPh sb="8" eb="9">
      <t>カン</t>
    </rPh>
    <rPh sb="11" eb="13">
      <t>カイジ</t>
    </rPh>
    <phoneticPr fontId="12"/>
  </si>
  <si>
    <t>よくある開示内容ごとに、適時開示資料をTDnet登録する際に設定いただく公開項目（和文・英文）の、設定例を紹介しています。</t>
    <rPh sb="4" eb="6">
      <t>カイジ</t>
    </rPh>
    <rPh sb="6" eb="8">
      <t>ナイヨウ</t>
    </rPh>
    <rPh sb="12" eb="14">
      <t>テキジ</t>
    </rPh>
    <rPh sb="14" eb="16">
      <t>カイジ</t>
    </rPh>
    <rPh sb="16" eb="18">
      <t>シリョウ</t>
    </rPh>
    <rPh sb="24" eb="26">
      <t>トウロク</t>
    </rPh>
    <rPh sb="28" eb="29">
      <t>サイ</t>
    </rPh>
    <rPh sb="30" eb="32">
      <t>セッテイ</t>
    </rPh>
    <rPh sb="36" eb="38">
      <t>コウカイ</t>
    </rPh>
    <rPh sb="38" eb="40">
      <t>コウモク</t>
    </rPh>
    <rPh sb="41" eb="43">
      <t>ワブン</t>
    </rPh>
    <rPh sb="44" eb="46">
      <t>エイブン</t>
    </rPh>
    <rPh sb="49" eb="51">
      <t>セッテイ</t>
    </rPh>
    <rPh sb="51" eb="52">
      <t>レイ</t>
    </rPh>
    <rPh sb="53" eb="55">
      <t>ショウカイ</t>
    </rPh>
    <phoneticPr fontId="12"/>
  </si>
  <si>
    <t>本資料においては、利便性を重視し記載を省略している部分があるほか、本資料が開示項目や開示すべき事項を網羅しているものではありません。
また、個別の開示項目に該当しない場合や、軽微基準に該当する場合であっても、投資者の投資判断に著しい影響を及ぼす事実について決定を行い又はそのような事実が発生した場合には、適時開示が必要となりますので、適時開示にあたっては必ず「適時開示ガイドブック」もご確認いただくようお願いいたします。</t>
    <rPh sb="0" eb="1">
      <t>ホン</t>
    </rPh>
    <rPh sb="1" eb="3">
      <t>シリョウ</t>
    </rPh>
    <rPh sb="9" eb="12">
      <t>リベンセイ</t>
    </rPh>
    <rPh sb="13" eb="15">
      <t>ジュウシ</t>
    </rPh>
    <rPh sb="16" eb="18">
      <t>キサイ</t>
    </rPh>
    <rPh sb="19" eb="21">
      <t>ショウリャク</t>
    </rPh>
    <rPh sb="25" eb="27">
      <t>ブブン</t>
    </rPh>
    <rPh sb="33" eb="34">
      <t>ホン</t>
    </rPh>
    <rPh sb="34" eb="36">
      <t>シリョウ</t>
    </rPh>
    <rPh sb="37" eb="39">
      <t>カイジ</t>
    </rPh>
    <rPh sb="39" eb="41">
      <t>コウモク</t>
    </rPh>
    <rPh sb="42" eb="44">
      <t>カイジ</t>
    </rPh>
    <rPh sb="47" eb="49">
      <t>ジコウ</t>
    </rPh>
    <rPh sb="50" eb="52">
      <t>モウラ</t>
    </rPh>
    <rPh sb="70" eb="72">
      <t>コベツ</t>
    </rPh>
    <rPh sb="73" eb="75">
      <t>カイジ</t>
    </rPh>
    <rPh sb="75" eb="77">
      <t>コウモク</t>
    </rPh>
    <rPh sb="78" eb="80">
      <t>ガイトウ</t>
    </rPh>
    <rPh sb="83" eb="85">
      <t>バアイ</t>
    </rPh>
    <rPh sb="87" eb="89">
      <t>ケイビ</t>
    </rPh>
    <rPh sb="89" eb="91">
      <t>キジュン</t>
    </rPh>
    <rPh sb="92" eb="94">
      <t>ガイトウ</t>
    </rPh>
    <rPh sb="96" eb="98">
      <t>バアイ</t>
    </rPh>
    <rPh sb="104" eb="107">
      <t>トウシシャ</t>
    </rPh>
    <rPh sb="108" eb="110">
      <t>トウシ</t>
    </rPh>
    <rPh sb="110" eb="112">
      <t>ハンダン</t>
    </rPh>
    <rPh sb="113" eb="114">
      <t>イチジル</t>
    </rPh>
    <rPh sb="116" eb="118">
      <t>エイキョウ</t>
    </rPh>
    <rPh sb="119" eb="120">
      <t>オヨ</t>
    </rPh>
    <rPh sb="122" eb="124">
      <t>ジジツ</t>
    </rPh>
    <rPh sb="128" eb="130">
      <t>ケッテイ</t>
    </rPh>
    <rPh sb="131" eb="132">
      <t>オコナ</t>
    </rPh>
    <rPh sb="133" eb="134">
      <t>マタ</t>
    </rPh>
    <rPh sb="140" eb="142">
      <t>ジジツ</t>
    </rPh>
    <rPh sb="143" eb="145">
      <t>ハッセイ</t>
    </rPh>
    <rPh sb="147" eb="149">
      <t>バアイ</t>
    </rPh>
    <rPh sb="152" eb="154">
      <t>テキジ</t>
    </rPh>
    <rPh sb="154" eb="156">
      <t>カイジ</t>
    </rPh>
    <rPh sb="157" eb="159">
      <t>ヒツヨウ</t>
    </rPh>
    <rPh sb="167" eb="169">
      <t>テキジ</t>
    </rPh>
    <rPh sb="169" eb="171">
      <t>カイジ</t>
    </rPh>
    <rPh sb="177" eb="178">
      <t>カナラ</t>
    </rPh>
    <rPh sb="180" eb="182">
      <t>テキジ</t>
    </rPh>
    <rPh sb="182" eb="184">
      <t>カイジ</t>
    </rPh>
    <rPh sb="193" eb="195">
      <t>カクニン</t>
    </rPh>
    <rPh sb="202" eb="203">
      <t>ネガ</t>
    </rPh>
    <phoneticPr fontId="12"/>
  </si>
  <si>
    <t>株式交付</t>
    <rPh sb="0" eb="2">
      <t>カブシキ</t>
    </rPh>
    <rPh sb="2" eb="4">
      <t>コウフ</t>
    </rPh>
    <phoneticPr fontId="3"/>
  </si>
  <si>
    <t>東京証券取引所　「適時開示チェックシート（REIT）」</t>
    <rPh sb="0" eb="2">
      <t>トウキョウ</t>
    </rPh>
    <rPh sb="2" eb="4">
      <t>ショウケン</t>
    </rPh>
    <rPh sb="4" eb="6">
      <t>トリヒキ</t>
    </rPh>
    <rPh sb="6" eb="7">
      <t>ジョ</t>
    </rPh>
    <rPh sb="9" eb="11">
      <t>テキジ</t>
    </rPh>
    <rPh sb="11" eb="13">
      <t>カイジ</t>
    </rPh>
    <phoneticPr fontId="12"/>
  </si>
  <si>
    <t>適時開示チェックシートの構成</t>
    <rPh sb="0" eb="2">
      <t>テキジ</t>
    </rPh>
    <rPh sb="2" eb="4">
      <t>カイジ</t>
    </rPh>
    <rPh sb="12" eb="14">
      <t>コウセイ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</si>
</sst>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期&quot;;@"/>
    <numFmt numFmtId="177" formatCode="0_);[Red]\(0\)"/>
    <numFmt numFmtId="178" formatCode="#,##0_ "/>
    <numFmt numFmtId="179" formatCode="\(0&quot;日&quot;\);\ @"/>
  </numFmts>
  <fonts count="2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11"/>
      <name val="ＭＳ Ｐゴシック"/>
      <family val="3"/>
      <charset val="128"/>
    </font>
    <font>
      <sz val="10"/>
      <color theme="1"/>
      <name val="ＭＳ Ｐゴシック"/>
      <family val="2"/>
      <scheme val="minor"/>
    </font>
    <font>
      <sz val="10"/>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sz val="6"/>
      <name val="ＭＳ Ｐゴシック"/>
      <family val="2"/>
      <charset val="128"/>
      <scheme val="minor"/>
    </font>
    <font>
      <sz val="10"/>
      <name val="ＭＳ Ｐゴシック"/>
      <family val="3"/>
      <charset val="128"/>
      <scheme val="minor"/>
    </font>
    <font>
      <b/>
      <sz val="12"/>
      <color theme="1"/>
      <name val="ＭＳ Ｐゴシック"/>
      <family val="3"/>
      <charset val="128"/>
      <scheme val="minor"/>
    </font>
    <font>
      <b/>
      <sz val="12"/>
      <color rgb="FFFF0000"/>
      <name val="ＭＳ Ｐゴシック"/>
      <family val="3"/>
      <charset val="128"/>
      <scheme val="minor"/>
    </font>
    <font>
      <sz val="12"/>
      <color theme="0"/>
      <name val="ＭＳ Ｐゴシック"/>
      <family val="3"/>
      <charset val="128"/>
      <scheme val="minor"/>
    </font>
    <font>
      <b/>
      <sz val="12"/>
      <color theme="0"/>
      <name val="ＭＳ Ｐゴシック"/>
      <family val="3"/>
      <charset val="128"/>
      <scheme val="minor"/>
    </font>
    <font>
      <u/>
      <sz val="11"/>
      <color theme="10"/>
      <name val="ＭＳ Ｐゴシック"/>
      <family val="2"/>
      <charset val="128"/>
      <scheme val="minor"/>
    </font>
    <font>
      <u/>
      <sz val="12"/>
      <color theme="10"/>
      <name val="ＭＳ Ｐゴシック"/>
      <family val="3"/>
      <charset val="128"/>
      <scheme val="minor"/>
    </font>
    <font>
      <b/>
      <u/>
      <sz val="12"/>
      <color theme="1"/>
      <name val="ＭＳ Ｐゴシック"/>
      <family val="3"/>
      <charset val="128"/>
      <scheme val="minor"/>
    </font>
    <font>
      <u/>
      <sz val="11"/>
      <color theme="10"/>
      <name val="ＭＳ Ｐゴシック"/>
      <family val="2"/>
      <scheme val="minor"/>
    </font>
    <font>
      <u/>
      <sz val="12"/>
      <color theme="10"/>
      <name val="ＭＳ Ｐゴシック"/>
      <family val="2"/>
      <scheme val="minor"/>
    </font>
    <font>
      <b/>
      <u/>
      <sz val="10"/>
      <color theme="1"/>
      <name val="ＭＳ Ｐゴシック"/>
      <family val="3"/>
      <charset val="128"/>
      <scheme val="minor"/>
    </font>
    <font>
      <u/>
      <sz val="10"/>
      <color theme="10"/>
      <name val="ＭＳ Ｐゴシック"/>
      <family val="2"/>
      <scheme val="minor"/>
    </font>
    <font>
      <b/>
      <sz val="10"/>
      <name val="ＭＳ Ｐゴシック"/>
      <family val="3"/>
      <charset val="128"/>
      <scheme val="minor"/>
    </font>
    <font>
      <i/>
      <sz val="10"/>
      <name val="ＭＳ Ｐゴシック"/>
      <family val="3"/>
      <charset val="128"/>
      <scheme val="minor"/>
    </font>
  </fonts>
  <fills count="12">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EFFEB"/>
        <bgColor indexed="64"/>
      </patternFill>
    </fill>
    <fill>
      <patternFill patternType="solid">
        <fgColor theme="0"/>
        <bgColor indexed="64"/>
      </patternFill>
    </fill>
  </fills>
  <borders count="75">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diagonal/>
    </border>
    <border>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auto="1"/>
      </left>
      <right/>
      <top style="medium">
        <color auto="1"/>
      </top>
      <bottom style="medium">
        <color auto="1"/>
      </bottom>
      <diagonal/>
    </border>
    <border>
      <left style="medium">
        <color auto="1"/>
      </left>
      <right style="medium">
        <color auto="1"/>
      </right>
      <top/>
      <bottom/>
      <diagonal/>
    </border>
    <border>
      <left style="medium">
        <color auto="1"/>
      </left>
      <right/>
      <top style="thin">
        <color auto="1"/>
      </top>
      <bottom/>
      <diagonal/>
    </border>
    <border>
      <left style="medium">
        <color auto="1"/>
      </left>
      <right style="medium">
        <color auto="1"/>
      </right>
      <top style="thin">
        <color auto="1"/>
      </top>
      <bottom/>
      <diagonal/>
    </border>
    <border>
      <left style="medium">
        <color auto="1"/>
      </left>
      <right/>
      <top/>
      <bottom style="thin">
        <color auto="1"/>
      </bottom>
      <diagonal/>
    </border>
    <border>
      <left style="medium">
        <color auto="1"/>
      </left>
      <right style="medium">
        <color auto="1"/>
      </right>
      <top/>
      <bottom style="thin">
        <color auto="1"/>
      </bottom>
      <diagonal/>
    </border>
    <border>
      <left style="medium">
        <color auto="1"/>
      </left>
      <right/>
      <top/>
      <bottom style="medium">
        <color auto="1"/>
      </bottom>
      <diagonal/>
    </border>
    <border>
      <left style="medium">
        <color auto="1"/>
      </left>
      <right style="medium">
        <color auto="1"/>
      </right>
      <top style="thin">
        <color auto="1"/>
      </top>
      <bottom style="hair">
        <color auto="1"/>
      </bottom>
      <diagonal/>
    </border>
    <border>
      <left style="medium">
        <color auto="1"/>
      </left>
      <right/>
      <top/>
      <bottom/>
      <diagonal/>
    </border>
    <border>
      <left style="medium">
        <color auto="1"/>
      </left>
      <right style="medium">
        <color auto="1"/>
      </right>
      <top style="hair">
        <color auto="1"/>
      </top>
      <bottom style="hair">
        <color auto="1"/>
      </bottom>
      <diagonal/>
    </border>
    <border>
      <left style="medium">
        <color auto="1"/>
      </left>
      <right style="medium">
        <color auto="1"/>
      </right>
      <top/>
      <bottom style="hair">
        <color auto="1"/>
      </bottom>
      <diagonal/>
    </border>
    <border>
      <left style="medium">
        <color auto="1"/>
      </left>
      <right/>
      <top style="thin">
        <color auto="1"/>
      </top>
      <bottom style="thin">
        <color auto="1"/>
      </bottom>
      <diagonal/>
    </border>
    <border>
      <left style="medium">
        <color auto="1"/>
      </left>
      <right style="medium">
        <color auto="1"/>
      </right>
      <top style="hair">
        <color auto="1"/>
      </top>
      <bottom style="medium">
        <color indexed="64"/>
      </bottom>
      <diagonal/>
    </border>
    <border>
      <left style="medium">
        <color auto="1"/>
      </left>
      <right style="medium">
        <color auto="1"/>
      </right>
      <top style="medium">
        <color auto="1"/>
      </top>
      <bottom style="hair">
        <color indexed="64"/>
      </bottom>
      <diagonal/>
    </border>
    <border>
      <left style="medium">
        <color auto="1"/>
      </left>
      <right style="medium">
        <color auto="1"/>
      </right>
      <top style="hair">
        <color auto="1"/>
      </top>
      <bottom style="thin">
        <color auto="1"/>
      </bottom>
      <diagonal/>
    </border>
    <border>
      <left style="medium">
        <color auto="1"/>
      </left>
      <right/>
      <top style="medium">
        <color auto="1"/>
      </top>
      <bottom/>
      <diagonal/>
    </border>
    <border>
      <left style="medium">
        <color auto="1"/>
      </left>
      <right style="medium">
        <color auto="1"/>
      </right>
      <top style="hair">
        <color auto="1"/>
      </top>
      <bottom/>
      <diagonal/>
    </border>
  </borders>
  <cellStyleXfs count="10">
    <xf numFmtId="0" fontId="0" fillId="0" borderId="0"/>
    <xf numFmtId="38" fontId="7" fillId="0" borderId="0" applyFont="0" applyFill="0" applyBorder="0" applyAlignment="0" applyProtection="0"/>
    <xf numFmtId="38" fontId="5" fillId="0" borderId="0" applyFont="0" applyFill="0" applyBorder="0" applyAlignment="0" applyProtection="0"/>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xf numFmtId="0" fontId="1" fillId="0" borderId="0">
      <alignment vertical="center"/>
    </xf>
  </cellStyleXfs>
  <cellXfs count="352">
    <xf numFmtId="0" fontId="0" fillId="0" borderId="0" xfId="0"/>
    <xf numFmtId="0" fontId="8" fillId="0" borderId="0" xfId="0" applyFont="1"/>
    <xf numFmtId="9" fontId="11" fillId="0" borderId="1" xfId="0" applyNumberFormat="1" applyFont="1" applyBorder="1" applyAlignment="1">
      <alignment vertical="center"/>
    </xf>
    <xf numFmtId="0" fontId="9" fillId="0" borderId="1" xfId="0" applyFont="1" applyBorder="1" applyAlignment="1">
      <alignmen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0" xfId="0" applyFont="1" applyAlignment="1">
      <alignment horizontal="center"/>
    </xf>
    <xf numFmtId="0" fontId="9" fillId="0" borderId="0" xfId="0" applyFont="1" applyAlignment="1">
      <alignment wrapText="1"/>
    </xf>
    <xf numFmtId="0" fontId="9" fillId="0" borderId="10" xfId="0" applyFont="1" applyBorder="1" applyAlignment="1">
      <alignment vertical="center" wrapText="1"/>
    </xf>
    <xf numFmtId="0" fontId="9" fillId="0" borderId="10" xfId="0" applyFont="1" applyBorder="1" applyAlignment="1">
      <alignment vertical="center"/>
    </xf>
    <xf numFmtId="0" fontId="9" fillId="0" borderId="11" xfId="0" applyFont="1" applyBorder="1" applyAlignment="1">
      <alignment vertical="center"/>
    </xf>
    <xf numFmtId="0" fontId="9" fillId="0" borderId="13" xfId="0" applyFont="1" applyBorder="1" applyAlignment="1">
      <alignment vertical="center"/>
    </xf>
    <xf numFmtId="0" fontId="9" fillId="0" borderId="13" xfId="0" applyFont="1" applyBorder="1" applyAlignment="1">
      <alignment vertical="center" wrapText="1"/>
    </xf>
    <xf numFmtId="0" fontId="9" fillId="0" borderId="15" xfId="0" applyFont="1" applyBorder="1" applyAlignment="1">
      <alignment vertical="center" wrapText="1"/>
    </xf>
    <xf numFmtId="0" fontId="9" fillId="0" borderId="15" xfId="0" applyFont="1" applyBorder="1" applyAlignment="1">
      <alignment vertical="center"/>
    </xf>
    <xf numFmtId="0" fontId="9" fillId="0" borderId="16" xfId="0" applyFont="1" applyBorder="1" applyAlignment="1">
      <alignment vertical="center"/>
    </xf>
    <xf numFmtId="9" fontId="11" fillId="0" borderId="15" xfId="0" applyNumberFormat="1" applyFont="1" applyBorder="1" applyAlignment="1">
      <alignment vertical="center"/>
    </xf>
    <xf numFmtId="0" fontId="9" fillId="0" borderId="11" xfId="0" applyFont="1" applyBorder="1" applyAlignment="1">
      <alignment vertical="center" wrapText="1"/>
    </xf>
    <xf numFmtId="0" fontId="9" fillId="0" borderId="16" xfId="0" applyFont="1" applyBorder="1" applyAlignment="1">
      <alignment vertical="center" wrapText="1"/>
    </xf>
    <xf numFmtId="0" fontId="9" fillId="0" borderId="9" xfId="0" applyFont="1" applyBorder="1" applyAlignment="1">
      <alignment vertical="center" wrapText="1"/>
    </xf>
    <xf numFmtId="0" fontId="9" fillId="0" borderId="12" xfId="0" applyFont="1" applyBorder="1" applyAlignment="1">
      <alignment vertical="center" wrapText="1"/>
    </xf>
    <xf numFmtId="9" fontId="11" fillId="0" borderId="13" xfId="0" applyNumberFormat="1" applyFont="1" applyBorder="1" applyAlignment="1">
      <alignment vertical="center"/>
    </xf>
    <xf numFmtId="0" fontId="9" fillId="0" borderId="14" xfId="0" applyFont="1" applyBorder="1" applyAlignment="1">
      <alignment vertical="center" wrapText="1"/>
    </xf>
    <xf numFmtId="0" fontId="9" fillId="0" borderId="24" xfId="0" applyFont="1" applyBorder="1" applyAlignment="1">
      <alignment vertical="center"/>
    </xf>
    <xf numFmtId="0" fontId="11" fillId="0" borderId="24" xfId="0" applyFont="1" applyBorder="1" applyAlignment="1">
      <alignment vertical="center"/>
    </xf>
    <xf numFmtId="0" fontId="9" fillId="0" borderId="24" xfId="0" applyFont="1" applyBorder="1" applyAlignment="1">
      <alignment vertical="center" wrapText="1"/>
    </xf>
    <xf numFmtId="0" fontId="11" fillId="0" borderId="23" xfId="0" applyFont="1" applyBorder="1" applyAlignment="1">
      <alignment vertical="center" wrapText="1"/>
    </xf>
    <xf numFmtId="0" fontId="9" fillId="0" borderId="27" xfId="0" applyFont="1" applyBorder="1" applyAlignment="1">
      <alignment vertical="center"/>
    </xf>
    <xf numFmtId="0" fontId="9" fillId="0" borderId="28" xfId="0" applyFont="1" applyBorder="1" applyAlignment="1">
      <alignment vertical="center"/>
    </xf>
    <xf numFmtId="9" fontId="11" fillId="0" borderId="28" xfId="0" applyNumberFormat="1" applyFont="1" applyBorder="1" applyAlignment="1">
      <alignment vertical="center"/>
    </xf>
    <xf numFmtId="9" fontId="11" fillId="0" borderId="6" xfId="0" applyNumberFormat="1" applyFont="1" applyBorder="1" applyAlignment="1">
      <alignment vertical="center"/>
    </xf>
    <xf numFmtId="9" fontId="9" fillId="0" borderId="13" xfId="0" applyNumberFormat="1" applyFont="1" applyBorder="1" applyAlignment="1">
      <alignment vertical="center"/>
    </xf>
    <xf numFmtId="0" fontId="9" fillId="2" borderId="16" xfId="0" applyFont="1" applyFill="1" applyBorder="1" applyAlignment="1">
      <alignment horizontal="center" vertical="center"/>
    </xf>
    <xf numFmtId="9" fontId="9" fillId="0" borderId="13" xfId="0" applyNumberFormat="1" applyFont="1" applyBorder="1" applyAlignment="1">
      <alignment vertical="center" wrapText="1"/>
    </xf>
    <xf numFmtId="9" fontId="9" fillId="0" borderId="16" xfId="0" applyNumberFormat="1" applyFont="1" applyBorder="1" applyAlignment="1">
      <alignment vertical="center"/>
    </xf>
    <xf numFmtId="0" fontId="13" fillId="0" borderId="0" xfId="0" applyFont="1" applyAlignment="1">
      <alignment horizontal="left" vertical="center"/>
    </xf>
    <xf numFmtId="0" fontId="9" fillId="0" borderId="25" xfId="0" applyFont="1" applyBorder="1" applyAlignment="1">
      <alignment vertical="center" wrapText="1"/>
    </xf>
    <xf numFmtId="0" fontId="9" fillId="5" borderId="9" xfId="0" applyFont="1" applyFill="1" applyBorder="1" applyAlignment="1">
      <alignment vertical="center" wrapText="1"/>
    </xf>
    <xf numFmtId="0" fontId="9" fillId="5" borderId="10" xfId="0" applyFont="1" applyFill="1" applyBorder="1" applyAlignment="1">
      <alignment vertical="center"/>
    </xf>
    <xf numFmtId="0" fontId="9" fillId="5" borderId="10" xfId="0" applyFont="1" applyFill="1" applyBorder="1" applyAlignment="1">
      <alignment vertical="center" wrapText="1"/>
    </xf>
    <xf numFmtId="0" fontId="9" fillId="5" borderId="11" xfId="0" applyFont="1" applyFill="1" applyBorder="1" applyAlignment="1">
      <alignment vertical="center"/>
    </xf>
    <xf numFmtId="0" fontId="9" fillId="5" borderId="27" xfId="0" applyFont="1" applyFill="1" applyBorder="1" applyAlignment="1">
      <alignment vertical="center"/>
    </xf>
    <xf numFmtId="0" fontId="9" fillId="5" borderId="12" xfId="0" applyFont="1" applyFill="1" applyBorder="1" applyAlignment="1">
      <alignment vertical="center" wrapText="1"/>
    </xf>
    <xf numFmtId="0" fontId="9" fillId="5" borderId="1" xfId="0" applyFont="1" applyFill="1" applyBorder="1" applyAlignment="1">
      <alignment vertical="center"/>
    </xf>
    <xf numFmtId="0" fontId="9" fillId="5" borderId="1" xfId="0" applyFont="1" applyFill="1" applyBorder="1" applyAlignment="1">
      <alignment vertical="center" wrapText="1"/>
    </xf>
    <xf numFmtId="0" fontId="9" fillId="5" borderId="13" xfId="0" applyFont="1" applyFill="1" applyBorder="1" applyAlignment="1">
      <alignment vertical="center"/>
    </xf>
    <xf numFmtId="0" fontId="9" fillId="5" borderId="28" xfId="0" applyFont="1" applyFill="1" applyBorder="1" applyAlignment="1">
      <alignment vertical="center"/>
    </xf>
    <xf numFmtId="0" fontId="9" fillId="5" borderId="14" xfId="0" applyFont="1" applyFill="1" applyBorder="1" applyAlignment="1">
      <alignment vertical="center" wrapText="1"/>
    </xf>
    <xf numFmtId="0" fontId="9" fillId="5" borderId="15" xfId="0" applyFont="1" applyFill="1" applyBorder="1" applyAlignment="1">
      <alignment vertical="center"/>
    </xf>
    <xf numFmtId="0" fontId="9" fillId="5" borderId="15" xfId="0" applyFont="1" applyFill="1" applyBorder="1" applyAlignment="1">
      <alignment vertical="center" wrapText="1"/>
    </xf>
    <xf numFmtId="0" fontId="9" fillId="5" borderId="16" xfId="0" applyFont="1" applyFill="1" applyBorder="1" applyAlignment="1">
      <alignment vertical="center"/>
    </xf>
    <xf numFmtId="0" fontId="9" fillId="5" borderId="6" xfId="0" applyFont="1" applyFill="1" applyBorder="1" applyAlignment="1">
      <alignment vertical="center"/>
    </xf>
    <xf numFmtId="0" fontId="9" fillId="5" borderId="23" xfId="0" applyFont="1" applyFill="1" applyBorder="1" applyAlignment="1">
      <alignment vertical="center"/>
    </xf>
    <xf numFmtId="0" fontId="9" fillId="5" borderId="24" xfId="0" applyFont="1" applyFill="1" applyBorder="1" applyAlignment="1">
      <alignment vertical="center"/>
    </xf>
    <xf numFmtId="0" fontId="9" fillId="5" borderId="25" xfId="0" applyFont="1" applyFill="1" applyBorder="1" applyAlignment="1">
      <alignment vertical="center"/>
    </xf>
    <xf numFmtId="0" fontId="10" fillId="0" borderId="0" xfId="0" applyFont="1" applyAlignment="1">
      <alignment vertical="center"/>
    </xf>
    <xf numFmtId="0" fontId="10" fillId="0" borderId="0" xfId="0" applyFont="1"/>
    <xf numFmtId="0" fontId="14" fillId="0" borderId="1" xfId="0" applyFont="1" applyBorder="1" applyAlignment="1">
      <alignment horizontal="center" vertical="center"/>
    </xf>
    <xf numFmtId="0" fontId="14" fillId="0" borderId="0" xfId="0" applyFont="1" applyAlignment="1">
      <alignment vertical="center"/>
    </xf>
    <xf numFmtId="0" fontId="10" fillId="0" borderId="1" xfId="0" applyFont="1" applyBorder="1" applyAlignment="1">
      <alignment horizontal="right" vertical="center"/>
    </xf>
    <xf numFmtId="9" fontId="10" fillId="0" borderId="1" xfId="0" applyNumberFormat="1" applyFont="1" applyBorder="1" applyAlignment="1">
      <alignment vertical="center"/>
    </xf>
    <xf numFmtId="178" fontId="10" fillId="0" borderId="1" xfId="0" applyNumberFormat="1" applyFont="1" applyBorder="1" applyAlignment="1">
      <alignment vertical="center"/>
    </xf>
    <xf numFmtId="0" fontId="14" fillId="0" borderId="1" xfId="0" applyFont="1" applyBorder="1" applyAlignment="1">
      <alignment horizontal="center" vertical="center" wrapText="1"/>
    </xf>
    <xf numFmtId="176" fontId="10" fillId="0" borderId="0" xfId="0" applyNumberFormat="1" applyFont="1" applyAlignment="1">
      <alignment horizontal="center" vertical="center" shrinkToFit="1"/>
    </xf>
    <xf numFmtId="0" fontId="14" fillId="0" borderId="0" xfId="0" applyFont="1" applyAlignment="1">
      <alignment horizontal="center" vertical="center" wrapText="1"/>
    </xf>
    <xf numFmtId="0" fontId="10" fillId="0" borderId="37" xfId="0" applyFont="1" applyBorder="1"/>
    <xf numFmtId="0" fontId="10" fillId="0" borderId="38" xfId="0" applyFont="1" applyBorder="1" applyAlignment="1">
      <alignment vertical="center"/>
    </xf>
    <xf numFmtId="0" fontId="10" fillId="0" borderId="37" xfId="0" applyFont="1" applyBorder="1" applyAlignment="1">
      <alignment vertical="center"/>
    </xf>
    <xf numFmtId="178" fontId="10" fillId="6" borderId="36" xfId="0" applyNumberFormat="1" applyFont="1" applyFill="1" applyBorder="1" applyAlignment="1">
      <alignment vertical="center"/>
    </xf>
    <xf numFmtId="178" fontId="10" fillId="6" borderId="0" xfId="0" applyNumberFormat="1" applyFont="1" applyFill="1" applyAlignment="1">
      <alignment vertical="center"/>
    </xf>
    <xf numFmtId="0" fontId="14" fillId="0" borderId="39" xfId="0" applyFont="1" applyBorder="1" applyAlignment="1">
      <alignment horizontal="center" vertical="center" wrapText="1"/>
    </xf>
    <xf numFmtId="0" fontId="10" fillId="0" borderId="0" xfId="6" applyFont="1">
      <alignment vertical="center"/>
    </xf>
    <xf numFmtId="0" fontId="14" fillId="0" borderId="0" xfId="6" applyFont="1" applyAlignment="1">
      <alignment horizontal="center" vertical="center"/>
    </xf>
    <xf numFmtId="0" fontId="10" fillId="0" borderId="0" xfId="6" applyFont="1" applyAlignment="1">
      <alignment horizontal="right" vertical="center"/>
    </xf>
    <xf numFmtId="0" fontId="14" fillId="0" borderId="0" xfId="6" applyFont="1">
      <alignment vertical="center"/>
    </xf>
    <xf numFmtId="0" fontId="10" fillId="0" borderId="0" xfId="6" applyFont="1" applyAlignment="1">
      <alignment vertical="center" wrapText="1"/>
    </xf>
    <xf numFmtId="0" fontId="10" fillId="0" borderId="0" xfId="6" quotePrefix="1" applyFont="1">
      <alignment vertical="center"/>
    </xf>
    <xf numFmtId="0" fontId="10" fillId="0" borderId="50" xfId="0" applyFont="1" applyBorder="1"/>
    <xf numFmtId="0" fontId="10" fillId="0" borderId="39" xfId="0" applyFont="1" applyBorder="1"/>
    <xf numFmtId="0" fontId="10" fillId="0" borderId="43" xfId="0" applyFont="1" applyBorder="1"/>
    <xf numFmtId="0" fontId="16" fillId="0" borderId="0" xfId="0" applyFont="1" applyAlignment="1">
      <alignment vertical="center"/>
    </xf>
    <xf numFmtId="0" fontId="10" fillId="0" borderId="47" xfId="0" applyFont="1" applyBorder="1" applyAlignment="1">
      <alignment vertical="center"/>
    </xf>
    <xf numFmtId="0" fontId="10" fillId="0" borderId="38" xfId="0" applyFont="1" applyBorder="1"/>
    <xf numFmtId="0" fontId="10" fillId="0" borderId="47" xfId="0" applyFont="1" applyBorder="1"/>
    <xf numFmtId="0" fontId="16" fillId="0" borderId="0" xfId="0" applyFont="1"/>
    <xf numFmtId="0" fontId="14" fillId="0" borderId="38" xfId="0" applyFont="1" applyBorder="1" applyAlignment="1">
      <alignment vertical="center"/>
    </xf>
    <xf numFmtId="0" fontId="14" fillId="0" borderId="47" xfId="0" applyFont="1" applyBorder="1" applyAlignment="1">
      <alignment vertical="center"/>
    </xf>
    <xf numFmtId="179" fontId="10" fillId="0" borderId="0" xfId="0" applyNumberFormat="1" applyFont="1" applyAlignment="1">
      <alignment vertical="center"/>
    </xf>
    <xf numFmtId="0" fontId="16" fillId="0" borderId="0" xfId="0" applyFont="1" applyAlignment="1">
      <alignment horizontal="center" vertical="center"/>
    </xf>
    <xf numFmtId="178" fontId="16" fillId="0" borderId="0" xfId="0" applyNumberFormat="1" applyFont="1" applyAlignment="1">
      <alignment vertical="center"/>
    </xf>
    <xf numFmtId="9" fontId="10" fillId="0" borderId="0" xfId="0" applyNumberFormat="1" applyFont="1"/>
    <xf numFmtId="178" fontId="10" fillId="0" borderId="0" xfId="0" applyNumberFormat="1" applyFont="1"/>
    <xf numFmtId="0" fontId="10" fillId="0" borderId="51" xfId="0" applyFont="1" applyBorder="1"/>
    <xf numFmtId="0" fontId="10" fillId="0" borderId="48" xfId="0" applyFont="1" applyBorder="1"/>
    <xf numFmtId="0" fontId="10" fillId="0" borderId="49" xfId="0" applyFont="1" applyBorder="1"/>
    <xf numFmtId="0" fontId="10" fillId="8" borderId="1" xfId="0" applyFont="1" applyFill="1" applyBorder="1" applyAlignment="1">
      <alignment horizontal="center" vertical="center"/>
    </xf>
    <xf numFmtId="0" fontId="10" fillId="8" borderId="29" xfId="0" applyFont="1" applyFill="1" applyBorder="1" applyAlignment="1">
      <alignment horizontal="center" vertical="center"/>
    </xf>
    <xf numFmtId="9" fontId="10" fillId="4" borderId="1" xfId="0" applyNumberFormat="1" applyFont="1" applyFill="1" applyBorder="1" applyAlignment="1">
      <alignment horizontal="center" vertical="center"/>
    </xf>
    <xf numFmtId="178" fontId="10" fillId="4" borderId="1" xfId="0" applyNumberFormat="1" applyFont="1" applyFill="1" applyBorder="1" applyAlignment="1">
      <alignment horizontal="center" vertical="center"/>
    </xf>
    <xf numFmtId="176" fontId="10" fillId="9" borderId="1" xfId="0" applyNumberFormat="1" applyFont="1" applyFill="1" applyBorder="1" applyAlignment="1">
      <alignment horizontal="center" vertical="center" shrinkToFit="1"/>
    </xf>
    <xf numFmtId="179" fontId="10" fillId="2" borderId="29" xfId="0" applyNumberFormat="1" applyFont="1" applyFill="1" applyBorder="1" applyAlignment="1">
      <alignment horizontal="center" vertical="center"/>
    </xf>
    <xf numFmtId="9" fontId="10" fillId="2" borderId="1" xfId="0" applyNumberFormat="1" applyFont="1" applyFill="1" applyBorder="1" applyAlignment="1">
      <alignment horizontal="center" vertical="center"/>
    </xf>
    <xf numFmtId="178" fontId="10" fillId="2" borderId="1" xfId="0" applyNumberFormat="1" applyFont="1" applyFill="1" applyBorder="1" applyAlignment="1">
      <alignment horizontal="center" vertical="center"/>
    </xf>
    <xf numFmtId="179" fontId="10" fillId="2" borderId="1" xfId="0" applyNumberFormat="1" applyFont="1" applyFill="1" applyBorder="1" applyAlignment="1">
      <alignment horizontal="center" vertical="center"/>
    </xf>
    <xf numFmtId="0" fontId="14" fillId="0" borderId="39" xfId="0" applyFont="1" applyBorder="1" applyAlignment="1">
      <alignment vertical="center"/>
    </xf>
    <xf numFmtId="0" fontId="10" fillId="0" borderId="38" xfId="0" applyFont="1" applyBorder="1" applyAlignment="1">
      <alignment horizontal="right" vertical="center"/>
    </xf>
    <xf numFmtId="0" fontId="10" fillId="0" borderId="38" xfId="0" applyFont="1" applyBorder="1" applyAlignment="1">
      <alignment horizontal="right"/>
    </xf>
    <xf numFmtId="0" fontId="15" fillId="0" borderId="39" xfId="0" applyFont="1" applyBorder="1" applyAlignment="1">
      <alignment vertical="center"/>
    </xf>
    <xf numFmtId="0" fontId="14" fillId="0" borderId="43" xfId="0" applyFont="1" applyBorder="1" applyAlignment="1">
      <alignment vertical="center"/>
    </xf>
    <xf numFmtId="0" fontId="16" fillId="0" borderId="48" xfId="0" applyFont="1" applyBorder="1"/>
    <xf numFmtId="0" fontId="17" fillId="0" borderId="39" xfId="0" applyFont="1" applyBorder="1" applyAlignment="1">
      <alignment vertical="center"/>
    </xf>
    <xf numFmtId="0" fontId="16" fillId="0" borderId="0" xfId="0" applyFont="1" applyAlignment="1">
      <alignment vertical="center" shrinkToFit="1"/>
    </xf>
    <xf numFmtId="14" fontId="10" fillId="10" borderId="32" xfId="0" applyNumberFormat="1" applyFont="1" applyFill="1" applyBorder="1" applyAlignment="1" applyProtection="1">
      <alignment vertical="center"/>
      <protection locked="0"/>
    </xf>
    <xf numFmtId="178" fontId="10" fillId="10" borderId="32" xfId="0" applyNumberFormat="1" applyFont="1" applyFill="1" applyBorder="1" applyAlignment="1" applyProtection="1">
      <alignment vertical="center"/>
      <protection locked="0"/>
    </xf>
    <xf numFmtId="0" fontId="10" fillId="0" borderId="0" xfId="0" applyFont="1" applyAlignment="1">
      <alignment wrapText="1"/>
    </xf>
    <xf numFmtId="0" fontId="10" fillId="0" borderId="0" xfId="0" applyFont="1" applyAlignment="1">
      <alignment vertical="center" wrapText="1"/>
    </xf>
    <xf numFmtId="0" fontId="14" fillId="0" borderId="0" xfId="0" applyFont="1" applyAlignment="1">
      <alignment vertical="center" wrapText="1"/>
    </xf>
    <xf numFmtId="0" fontId="10" fillId="0" borderId="48" xfId="6" applyFont="1" applyBorder="1">
      <alignment vertical="center"/>
    </xf>
    <xf numFmtId="0" fontId="22" fillId="0" borderId="0" xfId="8" applyFont="1" applyAlignment="1">
      <alignment vertical="center"/>
    </xf>
    <xf numFmtId="14" fontId="9" fillId="0" borderId="1" xfId="0" applyNumberFormat="1" applyFont="1" applyBorder="1" applyAlignment="1">
      <alignment vertical="center"/>
    </xf>
    <xf numFmtId="177" fontId="9" fillId="5" borderId="1" xfId="0" applyNumberFormat="1" applyFont="1" applyFill="1" applyBorder="1" applyAlignment="1">
      <alignment vertical="center"/>
    </xf>
    <xf numFmtId="178" fontId="9" fillId="0" borderId="1" xfId="0" applyNumberFormat="1" applyFont="1" applyBorder="1" applyAlignment="1">
      <alignment vertical="center"/>
    </xf>
    <xf numFmtId="178" fontId="9" fillId="5" borderId="1" xfId="0" applyNumberFormat="1" applyFont="1" applyFill="1" applyBorder="1" applyAlignment="1">
      <alignment vertical="center"/>
    </xf>
    <xf numFmtId="176" fontId="9" fillId="0" borderId="1" xfId="0" applyNumberFormat="1" applyFont="1" applyBorder="1" applyAlignment="1">
      <alignment horizontal="center" vertical="center" shrinkToFit="1"/>
    </xf>
    <xf numFmtId="0" fontId="8" fillId="0" borderId="0" xfId="0" applyFont="1" applyAlignment="1">
      <alignment horizontal="center" vertical="center"/>
    </xf>
    <xf numFmtId="0" fontId="8" fillId="0" borderId="0" xfId="0" applyFont="1" applyAlignment="1">
      <alignment vertical="center"/>
    </xf>
    <xf numFmtId="0" fontId="9" fillId="3" borderId="1" xfId="0" applyFont="1" applyFill="1" applyBorder="1" applyAlignment="1">
      <alignment horizontal="center" vertical="center"/>
    </xf>
    <xf numFmtId="0" fontId="9" fillId="8" borderId="1" xfId="0" applyFont="1" applyFill="1" applyBorder="1" applyAlignment="1">
      <alignment horizontal="center" vertical="center"/>
    </xf>
    <xf numFmtId="0" fontId="9" fillId="9" borderId="1" xfId="0" applyFont="1" applyFill="1" applyBorder="1" applyAlignment="1">
      <alignment horizontal="center" vertical="center"/>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top" wrapText="1"/>
    </xf>
    <xf numFmtId="0" fontId="24" fillId="0" borderId="0" xfId="8" applyFont="1" applyProtection="1"/>
    <xf numFmtId="0" fontId="13" fillId="0" borderId="0" xfId="9" applyFont="1">
      <alignment vertical="center"/>
    </xf>
    <xf numFmtId="0" fontId="13" fillId="0" borderId="0" xfId="9" applyFont="1" applyAlignment="1">
      <alignment vertical="center" wrapText="1"/>
    </xf>
    <xf numFmtId="0" fontId="13" fillId="0" borderId="0" xfId="9" applyFont="1" applyAlignment="1">
      <alignment horizontal="right" vertical="center" wrapText="1"/>
    </xf>
    <xf numFmtId="0" fontId="13" fillId="11" borderId="17" xfId="9" applyFont="1" applyFill="1" applyBorder="1" applyAlignment="1">
      <alignment vertical="center" wrapText="1"/>
    </xf>
    <xf numFmtId="0" fontId="13" fillId="11" borderId="23" xfId="9" applyFont="1" applyFill="1" applyBorder="1" applyAlignment="1">
      <alignment vertical="center" wrapText="1"/>
    </xf>
    <xf numFmtId="0" fontId="13" fillId="11" borderId="23" xfId="9" applyFont="1" applyFill="1" applyBorder="1" applyAlignment="1">
      <alignment horizontal="left" vertical="top" wrapText="1"/>
    </xf>
    <xf numFmtId="0" fontId="13" fillId="11" borderId="17" xfId="9" applyFont="1" applyFill="1" applyBorder="1" applyAlignment="1">
      <alignment vertical="top" wrapText="1"/>
    </xf>
    <xf numFmtId="0" fontId="13" fillId="11" borderId="23" xfId="9" applyFont="1" applyFill="1" applyBorder="1" applyAlignment="1">
      <alignment horizontal="left" vertical="top"/>
    </xf>
    <xf numFmtId="0" fontId="13" fillId="11" borderId="61" xfId="9" applyFont="1" applyFill="1" applyBorder="1" applyAlignment="1">
      <alignment horizontal="left" vertical="top" wrapText="1"/>
    </xf>
    <xf numFmtId="0" fontId="13" fillId="11" borderId="61" xfId="9" applyFont="1" applyFill="1" applyBorder="1" applyAlignment="1">
      <alignment vertical="top" wrapText="1"/>
    </xf>
    <xf numFmtId="0" fontId="13" fillId="11" borderId="63" xfId="9" applyFont="1" applyFill="1" applyBorder="1" applyAlignment="1">
      <alignment horizontal="left" vertical="top" wrapText="1"/>
    </xf>
    <xf numFmtId="0" fontId="13" fillId="11" borderId="63" xfId="9" applyFont="1" applyFill="1" applyBorder="1" applyAlignment="1">
      <alignment vertical="top" wrapText="1"/>
    </xf>
    <xf numFmtId="0" fontId="13" fillId="11" borderId="59" xfId="9" applyFont="1" applyFill="1" applyBorder="1" applyAlignment="1">
      <alignment horizontal="left" vertical="top" wrapText="1"/>
    </xf>
    <xf numFmtId="0" fontId="13" fillId="11" borderId="59" xfId="9" applyFont="1" applyFill="1" applyBorder="1" applyAlignment="1">
      <alignment vertical="top" wrapText="1"/>
    </xf>
    <xf numFmtId="0" fontId="13" fillId="11" borderId="22" xfId="9" applyFont="1" applyFill="1" applyBorder="1" applyAlignment="1">
      <alignment horizontal="left" vertical="top" wrapText="1"/>
    </xf>
    <xf numFmtId="0" fontId="13" fillId="11" borderId="22" xfId="9" applyFont="1" applyFill="1" applyBorder="1" applyAlignment="1">
      <alignment vertical="top" wrapText="1"/>
    </xf>
    <xf numFmtId="0" fontId="13" fillId="11" borderId="65" xfId="9" applyFont="1" applyFill="1" applyBorder="1" applyAlignment="1">
      <alignment vertical="center" wrapText="1"/>
    </xf>
    <xf numFmtId="0" fontId="13" fillId="11" borderId="61" xfId="9" applyFont="1" applyFill="1" applyBorder="1" applyAlignment="1">
      <alignment horizontal="left" vertical="top"/>
    </xf>
    <xf numFmtId="0" fontId="13" fillId="11" borderId="67" xfId="9" applyFont="1" applyFill="1" applyBorder="1" applyAlignment="1">
      <alignment vertical="center" wrapText="1"/>
    </xf>
    <xf numFmtId="0" fontId="13" fillId="11" borderId="59" xfId="9" applyFont="1" applyFill="1" applyBorder="1" applyAlignment="1">
      <alignment horizontal="left" vertical="top"/>
    </xf>
    <xf numFmtId="0" fontId="13" fillId="11" borderId="63" xfId="9" applyFont="1" applyFill="1" applyBorder="1" applyAlignment="1">
      <alignment vertical="center" wrapText="1"/>
    </xf>
    <xf numFmtId="0" fontId="13" fillId="11" borderId="63" xfId="9" applyFont="1" applyFill="1" applyBorder="1" applyAlignment="1">
      <alignment horizontal="left" vertical="top"/>
    </xf>
    <xf numFmtId="0" fontId="13" fillId="11" borderId="68" xfId="9" applyFont="1" applyFill="1" applyBorder="1" applyAlignment="1">
      <alignment vertical="center" wrapText="1"/>
    </xf>
    <xf numFmtId="0" fontId="13" fillId="11" borderId="61" xfId="9" applyFont="1" applyFill="1" applyBorder="1" applyAlignment="1">
      <alignment horizontal="left" vertical="center" wrapText="1"/>
    </xf>
    <xf numFmtId="0" fontId="13" fillId="11" borderId="63" xfId="9" applyFont="1" applyFill="1" applyBorder="1" applyAlignment="1">
      <alignment horizontal="left" vertical="center" wrapText="1"/>
    </xf>
    <xf numFmtId="0" fontId="13" fillId="11" borderId="24" xfId="9" applyFont="1" applyFill="1" applyBorder="1" applyAlignment="1">
      <alignment vertical="center" wrapText="1"/>
    </xf>
    <xf numFmtId="0" fontId="13" fillId="11" borderId="24" xfId="9" applyFont="1" applyFill="1" applyBorder="1" applyAlignment="1">
      <alignment horizontal="left" vertical="top" wrapText="1"/>
    </xf>
    <xf numFmtId="0" fontId="13" fillId="11" borderId="69" xfId="9" applyFont="1" applyFill="1" applyBorder="1" applyAlignment="1">
      <alignment vertical="top" wrapText="1"/>
    </xf>
    <xf numFmtId="0" fontId="13" fillId="11" borderId="59" xfId="9" applyFont="1" applyFill="1" applyBorder="1" applyAlignment="1">
      <alignment vertical="center" wrapText="1"/>
    </xf>
    <xf numFmtId="0" fontId="13" fillId="11" borderId="24" xfId="9" applyFont="1" applyFill="1" applyBorder="1" applyAlignment="1">
      <alignment horizontal="left" vertical="center" wrapText="1"/>
    </xf>
    <xf numFmtId="0" fontId="13" fillId="11" borderId="69" xfId="9" applyFont="1" applyFill="1" applyBorder="1" applyAlignment="1">
      <alignment vertical="center" wrapText="1"/>
    </xf>
    <xf numFmtId="0" fontId="13" fillId="11" borderId="24" xfId="9" applyFont="1" applyFill="1" applyBorder="1" applyAlignment="1">
      <alignment horizontal="left" vertical="center"/>
    </xf>
    <xf numFmtId="0" fontId="13" fillId="11" borderId="61" xfId="9" applyFont="1" applyFill="1" applyBorder="1" applyAlignment="1">
      <alignment vertical="center" wrapText="1"/>
    </xf>
    <xf numFmtId="0" fontId="13" fillId="11" borderId="70" xfId="9" applyFont="1" applyFill="1" applyBorder="1" applyAlignment="1">
      <alignment vertical="center" wrapText="1"/>
    </xf>
    <xf numFmtId="0" fontId="13" fillId="11" borderId="71" xfId="9" applyFont="1" applyFill="1" applyBorder="1" applyAlignment="1">
      <alignment vertical="center" wrapText="1"/>
    </xf>
    <xf numFmtId="0" fontId="13" fillId="11" borderId="72" xfId="9" applyFont="1" applyFill="1" applyBorder="1" applyAlignment="1">
      <alignment vertical="center" wrapText="1"/>
    </xf>
    <xf numFmtId="0" fontId="13" fillId="11" borderId="61" xfId="9" applyFont="1" applyFill="1" applyBorder="1" applyAlignment="1">
      <alignment horizontal="left" vertical="center"/>
    </xf>
    <xf numFmtId="0" fontId="13" fillId="11" borderId="59" xfId="9" applyFont="1" applyFill="1" applyBorder="1" applyAlignment="1">
      <alignment horizontal="left" vertical="center" shrinkToFit="1"/>
    </xf>
    <xf numFmtId="0" fontId="13" fillId="11" borderId="63" xfId="9" applyFont="1" applyFill="1" applyBorder="1" applyAlignment="1">
      <alignment horizontal="left" vertical="center"/>
    </xf>
    <xf numFmtId="0" fontId="13" fillId="11" borderId="22" xfId="9" applyFont="1" applyFill="1" applyBorder="1" applyAlignment="1">
      <alignment horizontal="left" vertical="center" wrapText="1"/>
    </xf>
    <xf numFmtId="0" fontId="13" fillId="11" borderId="25" xfId="9" applyFont="1" applyFill="1" applyBorder="1" applyAlignment="1">
      <alignment vertical="center" wrapText="1"/>
    </xf>
    <xf numFmtId="0" fontId="13" fillId="11" borderId="25" xfId="9" applyFont="1" applyFill="1" applyBorder="1" applyAlignment="1">
      <alignment horizontal="left" vertical="top" wrapText="1"/>
    </xf>
    <xf numFmtId="0" fontId="13" fillId="11" borderId="19" xfId="9" applyFont="1" applyFill="1" applyBorder="1" applyAlignment="1">
      <alignment vertical="top" wrapText="1"/>
    </xf>
    <xf numFmtId="0" fontId="13" fillId="11" borderId="23" xfId="9" applyFont="1" applyFill="1" applyBorder="1" applyAlignment="1">
      <alignment vertical="top" wrapText="1"/>
    </xf>
    <xf numFmtId="0" fontId="13" fillId="11" borderId="21" xfId="9" applyFont="1" applyFill="1" applyBorder="1" applyAlignment="1">
      <alignment horizontal="left" vertical="top"/>
    </xf>
    <xf numFmtId="0" fontId="13" fillId="11" borderId="62" xfId="9" applyFont="1" applyFill="1" applyBorder="1" applyAlignment="1">
      <alignment vertical="center" wrapText="1"/>
    </xf>
    <xf numFmtId="0" fontId="13" fillId="11" borderId="64" xfId="9" applyFont="1" applyFill="1" applyBorder="1" applyAlignment="1">
      <alignment vertical="center" wrapText="1"/>
    </xf>
    <xf numFmtId="0" fontId="13" fillId="11" borderId="22" xfId="9" applyFont="1" applyFill="1" applyBorder="1" applyAlignment="1">
      <alignment vertical="center" wrapText="1"/>
    </xf>
    <xf numFmtId="0" fontId="13" fillId="11" borderId="64" xfId="9" applyFont="1" applyFill="1" applyBorder="1" applyAlignment="1">
      <alignment vertical="top" wrapText="1"/>
    </xf>
    <xf numFmtId="0" fontId="13" fillId="11" borderId="73" xfId="9" applyFont="1" applyFill="1" applyBorder="1" applyAlignment="1">
      <alignment vertical="center" wrapText="1"/>
    </xf>
    <xf numFmtId="0" fontId="13" fillId="11" borderId="21" xfId="9" applyFont="1" applyFill="1" applyBorder="1" applyAlignment="1">
      <alignment vertical="center" wrapText="1"/>
    </xf>
    <xf numFmtId="0" fontId="13" fillId="11" borderId="21" xfId="9" applyFont="1" applyFill="1" applyBorder="1" applyAlignment="1">
      <alignment horizontal="left" vertical="top" wrapText="1"/>
    </xf>
    <xf numFmtId="0" fontId="13" fillId="11" borderId="73" xfId="9" applyFont="1" applyFill="1" applyBorder="1" applyAlignment="1">
      <alignment vertical="top" wrapText="1"/>
    </xf>
    <xf numFmtId="0" fontId="13" fillId="11" borderId="21" xfId="9" applyFont="1" applyFill="1" applyBorder="1" applyAlignment="1">
      <alignment horizontal="left" vertical="center"/>
    </xf>
    <xf numFmtId="0" fontId="13" fillId="11" borderId="24" xfId="9" applyFont="1" applyFill="1" applyBorder="1" applyAlignment="1">
      <alignment horizontal="left" vertical="top"/>
    </xf>
    <xf numFmtId="0" fontId="13" fillId="11" borderId="62" xfId="9" applyFont="1" applyFill="1" applyBorder="1" applyAlignment="1">
      <alignment vertical="top" wrapText="1"/>
    </xf>
    <xf numFmtId="0" fontId="13" fillId="11" borderId="22" xfId="9" applyFont="1" applyFill="1" applyBorder="1" applyAlignment="1">
      <alignment horizontal="left" vertical="top"/>
    </xf>
    <xf numFmtId="0" fontId="13" fillId="11" borderId="21" xfId="9" applyFont="1" applyFill="1" applyBorder="1" applyAlignment="1">
      <alignment vertical="top" wrapText="1"/>
    </xf>
    <xf numFmtId="0" fontId="13" fillId="11" borderId="60" xfId="9" applyFont="1" applyFill="1" applyBorder="1" applyAlignment="1">
      <alignment vertical="top" wrapText="1"/>
    </xf>
    <xf numFmtId="0" fontId="13" fillId="11" borderId="24" xfId="9" applyFont="1" applyFill="1" applyBorder="1" applyAlignment="1">
      <alignment vertical="top" wrapText="1"/>
    </xf>
    <xf numFmtId="0" fontId="13" fillId="11" borderId="21" xfId="9" applyFont="1" applyFill="1" applyBorder="1" applyAlignment="1">
      <alignment horizontal="left" vertical="center" wrapText="1"/>
    </xf>
    <xf numFmtId="0" fontId="13" fillId="11" borderId="74" xfId="9" applyFont="1" applyFill="1" applyBorder="1" applyAlignment="1">
      <alignment vertical="center" wrapText="1"/>
    </xf>
    <xf numFmtId="0" fontId="13" fillId="11" borderId="25" xfId="9" applyFont="1" applyFill="1" applyBorder="1" applyAlignment="1">
      <alignment vertical="top" wrapText="1"/>
    </xf>
    <xf numFmtId="0" fontId="13" fillId="11" borderId="25" xfId="9" applyFont="1" applyFill="1" applyBorder="1" applyAlignment="1">
      <alignment horizontal="left" vertical="top"/>
    </xf>
    <xf numFmtId="0" fontId="13" fillId="0" borderId="36" xfId="9" applyFont="1" applyBorder="1">
      <alignment vertical="center"/>
    </xf>
    <xf numFmtId="0" fontId="13" fillId="0" borderId="36" xfId="9" applyFont="1" applyBorder="1" applyAlignment="1">
      <alignment vertical="center" wrapText="1"/>
    </xf>
    <xf numFmtId="0" fontId="25" fillId="0" borderId="0" xfId="9" applyFont="1" applyAlignment="1">
      <alignment vertical="center" wrapText="1"/>
    </xf>
    <xf numFmtId="0" fontId="25" fillId="7" borderId="32" xfId="9" applyFont="1" applyFill="1" applyBorder="1" applyAlignment="1">
      <alignment horizontal="center" vertical="center" wrapText="1"/>
    </xf>
    <xf numFmtId="0" fontId="25" fillId="7" borderId="58" xfId="9" applyFont="1" applyFill="1" applyBorder="1" applyAlignment="1">
      <alignment horizontal="center" vertical="center" wrapText="1"/>
    </xf>
    <xf numFmtId="0" fontId="10" fillId="0" borderId="0" xfId="6" applyFont="1" applyAlignment="1">
      <alignment vertical="center" wrapText="1"/>
    </xf>
    <xf numFmtId="0" fontId="10" fillId="0" borderId="0" xfId="6" applyFont="1">
      <alignment vertical="center"/>
    </xf>
    <xf numFmtId="0" fontId="22" fillId="0" borderId="0" xfId="8" applyFont="1" applyAlignment="1">
      <alignment vertical="center"/>
    </xf>
    <xf numFmtId="0" fontId="10" fillId="0" borderId="47" xfId="6" applyFont="1" applyBorder="1">
      <alignment vertical="center"/>
    </xf>
    <xf numFmtId="0" fontId="22" fillId="0" borderId="50" xfId="8" applyFont="1" applyBorder="1" applyAlignment="1">
      <alignment horizontal="center" vertical="center"/>
    </xf>
    <xf numFmtId="0" fontId="19" fillId="0" borderId="39" xfId="8" applyFont="1" applyBorder="1" applyAlignment="1">
      <alignment horizontal="center" vertical="center"/>
    </xf>
    <xf numFmtId="0" fontId="19" fillId="0" borderId="43" xfId="8" applyFont="1" applyBorder="1" applyAlignment="1">
      <alignment horizontal="center" vertical="center"/>
    </xf>
    <xf numFmtId="0" fontId="19" fillId="0" borderId="38" xfId="8" applyFont="1" applyBorder="1" applyAlignment="1">
      <alignment horizontal="center" vertical="center"/>
    </xf>
    <xf numFmtId="0" fontId="19" fillId="0" borderId="0" xfId="8" applyFont="1" applyBorder="1" applyAlignment="1">
      <alignment horizontal="center" vertical="center"/>
    </xf>
    <xf numFmtId="0" fontId="19" fillId="0" borderId="47" xfId="8" applyFont="1" applyBorder="1" applyAlignment="1">
      <alignment horizontal="center" vertical="center"/>
    </xf>
    <xf numFmtId="0" fontId="19" fillId="0" borderId="0" xfId="8" applyFont="1" applyAlignment="1">
      <alignment horizontal="center" vertical="center"/>
    </xf>
    <xf numFmtId="0" fontId="19" fillId="0" borderId="51" xfId="8" applyFont="1" applyBorder="1" applyAlignment="1">
      <alignment horizontal="center" vertical="center"/>
    </xf>
    <xf numFmtId="0" fontId="19" fillId="0" borderId="48" xfId="8" applyFont="1" applyBorder="1" applyAlignment="1">
      <alignment horizontal="center" vertical="center"/>
    </xf>
    <xf numFmtId="0" fontId="19" fillId="0" borderId="49" xfId="8" applyFont="1" applyBorder="1" applyAlignment="1">
      <alignment horizontal="center" vertical="center"/>
    </xf>
    <xf numFmtId="0" fontId="10" fillId="0" borderId="39" xfId="6" applyFont="1" applyBorder="1" applyAlignment="1">
      <alignment vertical="center" wrapText="1"/>
    </xf>
    <xf numFmtId="0" fontId="10" fillId="0" borderId="39" xfId="6" applyFont="1" applyBorder="1">
      <alignment vertical="center"/>
    </xf>
    <xf numFmtId="0" fontId="10" fillId="0" borderId="43" xfId="6" applyFont="1" applyBorder="1">
      <alignment vertical="center"/>
    </xf>
    <xf numFmtId="0" fontId="10" fillId="0" borderId="52" xfId="6" applyFont="1" applyBorder="1" applyAlignment="1">
      <alignment vertical="center" wrapText="1"/>
    </xf>
    <xf numFmtId="0" fontId="10" fillId="0" borderId="53" xfId="6" applyFont="1" applyBorder="1" applyAlignment="1">
      <alignment vertical="center" wrapText="1"/>
    </xf>
    <xf numFmtId="0" fontId="10" fillId="0" borderId="54" xfId="6" applyFont="1" applyBorder="1" applyAlignment="1">
      <alignment vertical="center" wrapText="1"/>
    </xf>
    <xf numFmtId="0" fontId="10" fillId="0" borderId="38" xfId="6" applyFont="1" applyBorder="1" applyAlignment="1">
      <alignment vertical="center" wrapText="1"/>
    </xf>
    <xf numFmtId="0" fontId="10" fillId="0" borderId="47" xfId="6" applyFont="1" applyBorder="1" applyAlignment="1">
      <alignment vertical="center" wrapText="1"/>
    </xf>
    <xf numFmtId="0" fontId="14" fillId="0" borderId="0" xfId="6" applyFont="1" applyAlignment="1">
      <alignment horizontal="center" vertical="center"/>
    </xf>
    <xf numFmtId="0" fontId="10" fillId="7" borderId="1" xfId="6" applyFont="1" applyFill="1" applyBorder="1" applyAlignment="1">
      <alignment horizontal="center" vertical="center"/>
    </xf>
    <xf numFmtId="0" fontId="22" fillId="0" borderId="1" xfId="8" applyFont="1" applyBorder="1" applyAlignment="1">
      <alignment horizontal="center" vertical="center"/>
    </xf>
    <xf numFmtId="0" fontId="10" fillId="0" borderId="1" xfId="6" applyFont="1" applyBorder="1" applyAlignment="1">
      <alignment vertical="center" wrapText="1"/>
    </xf>
    <xf numFmtId="0" fontId="10" fillId="0" borderId="1" xfId="6" applyFont="1" applyBorder="1">
      <alignment vertical="center"/>
    </xf>
    <xf numFmtId="0" fontId="10" fillId="0" borderId="0" xfId="6" applyFont="1" applyAlignment="1">
      <alignment horizontal="center" vertical="center" wrapText="1"/>
    </xf>
    <xf numFmtId="0" fontId="10" fillId="0" borderId="51" xfId="6" applyFont="1" applyBorder="1" applyAlignment="1">
      <alignment vertical="center" wrapText="1"/>
    </xf>
    <xf numFmtId="0" fontId="10" fillId="0" borderId="48" xfId="6" applyFont="1" applyBorder="1" applyAlignment="1">
      <alignment vertical="center" wrapText="1"/>
    </xf>
    <xf numFmtId="0" fontId="10" fillId="0" borderId="49" xfId="6" applyFont="1" applyBorder="1" applyAlignment="1">
      <alignment vertical="center" wrapText="1"/>
    </xf>
    <xf numFmtId="0" fontId="22" fillId="0" borderId="55" xfId="8" applyFont="1" applyFill="1" applyBorder="1" applyAlignment="1">
      <alignment horizontal="center" vertical="center"/>
    </xf>
    <xf numFmtId="0" fontId="22" fillId="0" borderId="56" xfId="8" applyFont="1" applyFill="1" applyBorder="1" applyAlignment="1">
      <alignment horizontal="center" vertical="center"/>
    </xf>
    <xf numFmtId="0" fontId="22" fillId="0" borderId="57" xfId="8" applyFont="1" applyFill="1" applyBorder="1" applyAlignment="1">
      <alignment horizontal="center" vertical="center"/>
    </xf>
    <xf numFmtId="0" fontId="22" fillId="0" borderId="38" xfId="8" applyFont="1" applyFill="1" applyBorder="1" applyAlignment="1">
      <alignment horizontal="center" vertical="center"/>
    </xf>
    <xf numFmtId="0" fontId="22" fillId="0" borderId="0" xfId="8" applyFont="1" applyFill="1" applyBorder="1" applyAlignment="1">
      <alignment horizontal="center" vertical="center"/>
    </xf>
    <xf numFmtId="0" fontId="22" fillId="0" borderId="47" xfId="8" applyFont="1" applyFill="1" applyBorder="1" applyAlignment="1">
      <alignment horizontal="center" vertical="center"/>
    </xf>
    <xf numFmtId="0" fontId="22" fillId="0" borderId="51" xfId="8" applyFont="1" applyFill="1" applyBorder="1" applyAlignment="1">
      <alignment horizontal="center" vertical="center"/>
    </xf>
    <xf numFmtId="0" fontId="22" fillId="0" borderId="48" xfId="8" applyFont="1" applyFill="1" applyBorder="1" applyAlignment="1">
      <alignment horizontal="center" vertical="center"/>
    </xf>
    <xf numFmtId="0" fontId="22" fillId="0" borderId="49" xfId="8" applyFont="1" applyFill="1" applyBorder="1" applyAlignment="1">
      <alignment horizontal="center" vertical="center"/>
    </xf>
    <xf numFmtId="0" fontId="22" fillId="0" borderId="40" xfId="8" applyFont="1" applyBorder="1" applyAlignment="1">
      <alignment horizontal="center" vertical="center"/>
    </xf>
    <xf numFmtId="0" fontId="19" fillId="0" borderId="41" xfId="8" applyFont="1" applyBorder="1" applyAlignment="1">
      <alignment horizontal="center" vertical="center"/>
    </xf>
    <xf numFmtId="0" fontId="19" fillId="0" borderId="42" xfId="8" applyFont="1" applyBorder="1" applyAlignment="1">
      <alignment horizontal="center" vertical="center"/>
    </xf>
    <xf numFmtId="0" fontId="19" fillId="0" borderId="44" xfId="8" applyFont="1" applyBorder="1" applyAlignment="1">
      <alignment horizontal="center" vertical="center"/>
    </xf>
    <xf numFmtId="0" fontId="19" fillId="0" borderId="45" xfId="8" applyFont="1" applyBorder="1" applyAlignment="1">
      <alignment horizontal="center" vertical="center"/>
    </xf>
    <xf numFmtId="0" fontId="19" fillId="0" borderId="46" xfId="8" applyFont="1" applyBorder="1" applyAlignment="1">
      <alignment horizontal="center" vertical="center"/>
    </xf>
    <xf numFmtId="0" fontId="10" fillId="0" borderId="48" xfId="6" applyFont="1" applyBorder="1" applyAlignment="1">
      <alignment horizontal="center" vertical="center" wrapText="1"/>
    </xf>
    <xf numFmtId="0" fontId="10" fillId="0" borderId="48" xfId="6" applyFont="1" applyBorder="1">
      <alignment vertical="center"/>
    </xf>
    <xf numFmtId="0" fontId="10" fillId="0" borderId="49" xfId="6" applyFont="1" applyBorder="1">
      <alignment vertical="center"/>
    </xf>
    <xf numFmtId="0" fontId="9" fillId="2" borderId="1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8"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9" fillId="2" borderId="26" xfId="0" applyFont="1" applyFill="1" applyBorder="1" applyAlignment="1">
      <alignment horizontal="center" vertical="center"/>
    </xf>
    <xf numFmtId="0" fontId="8" fillId="3" borderId="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8" fillId="3" borderId="2" xfId="0" applyFont="1" applyFill="1" applyBorder="1" applyAlignment="1">
      <alignment horizontal="center"/>
    </xf>
    <xf numFmtId="0" fontId="9" fillId="3" borderId="5" xfId="0" applyFont="1" applyFill="1" applyBorder="1" applyAlignment="1">
      <alignment horizontal="center"/>
    </xf>
    <xf numFmtId="0" fontId="9" fillId="4" borderId="17"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0" xfId="0" applyFont="1" applyFill="1" applyBorder="1" applyAlignment="1">
      <alignment horizontal="center" vertical="center"/>
    </xf>
    <xf numFmtId="0" fontId="9" fillId="0" borderId="12" xfId="0" applyFont="1" applyBorder="1" applyAlignment="1">
      <alignment horizontal="center" vertical="center" wrapText="1"/>
    </xf>
    <xf numFmtId="0" fontId="9" fillId="0" borderId="14" xfId="0" applyFont="1" applyBorder="1" applyAlignment="1">
      <alignment horizontal="center" vertical="center"/>
    </xf>
    <xf numFmtId="0" fontId="9" fillId="0" borderId="9" xfId="0" applyFont="1" applyBorder="1" applyAlignment="1">
      <alignment horizontal="center" vertical="center" wrapText="1"/>
    </xf>
    <xf numFmtId="0" fontId="9" fillId="0" borderId="12" xfId="0" applyFont="1" applyBorder="1" applyAlignment="1">
      <alignment horizontal="center" vertical="center"/>
    </xf>
    <xf numFmtId="0" fontId="14" fillId="3" borderId="50" xfId="0" applyFont="1" applyFill="1" applyBorder="1" applyAlignment="1">
      <alignment horizontal="center" vertical="center"/>
    </xf>
    <xf numFmtId="0" fontId="0" fillId="3" borderId="39" xfId="0" applyFill="1" applyBorder="1" applyAlignment="1">
      <alignment horizontal="center" vertical="center"/>
    </xf>
    <xf numFmtId="0" fontId="0" fillId="0" borderId="39" xfId="0" applyBorder="1" applyAlignment="1">
      <alignment horizontal="center" vertical="center"/>
    </xf>
    <xf numFmtId="178" fontId="10" fillId="0" borderId="28" xfId="0" applyNumberFormat="1" applyFont="1" applyBorder="1" applyAlignment="1">
      <alignment vertical="center"/>
    </xf>
    <xf numFmtId="0" fontId="0" fillId="0" borderId="31" xfId="0" applyBorder="1" applyAlignment="1">
      <alignment vertical="center"/>
    </xf>
    <xf numFmtId="0" fontId="10" fillId="9" borderId="29" xfId="0" applyFont="1" applyFill="1" applyBorder="1" applyAlignment="1">
      <alignment horizontal="center" vertical="center"/>
    </xf>
    <xf numFmtId="0" fontId="10" fillId="9" borderId="30" xfId="0" applyFont="1" applyFill="1" applyBorder="1" applyAlignment="1">
      <alignment horizontal="center" vertical="center"/>
    </xf>
    <xf numFmtId="9" fontId="10" fillId="9" borderId="1" xfId="0" applyNumberFormat="1" applyFont="1" applyFill="1" applyBorder="1" applyAlignment="1">
      <alignment horizontal="center" vertical="center"/>
    </xf>
    <xf numFmtId="0" fontId="10" fillId="9" borderId="29" xfId="0" applyFont="1" applyFill="1" applyBorder="1" applyAlignment="1">
      <alignment horizontal="center" vertical="center" wrapText="1"/>
    </xf>
    <xf numFmtId="0" fontId="10" fillId="10" borderId="33" xfId="0" applyFont="1" applyFill="1" applyBorder="1" applyAlignment="1" applyProtection="1">
      <alignment vertical="center"/>
      <protection locked="0"/>
    </xf>
    <xf numFmtId="0" fontId="0" fillId="10" borderId="34" xfId="0" applyFill="1" applyBorder="1" applyAlignment="1" applyProtection="1">
      <alignment vertical="center"/>
      <protection locked="0"/>
    </xf>
    <xf numFmtId="0" fontId="0" fillId="10" borderId="35" xfId="0" applyFill="1" applyBorder="1" applyAlignment="1" applyProtection="1">
      <alignment vertical="center"/>
      <protection locked="0"/>
    </xf>
    <xf numFmtId="0" fontId="10" fillId="10" borderId="33" xfId="0" applyFont="1" applyFill="1" applyBorder="1" applyAlignment="1" applyProtection="1">
      <alignment vertical="center" wrapText="1"/>
      <protection locked="0"/>
    </xf>
    <xf numFmtId="0" fontId="0" fillId="10" borderId="34" xfId="0" applyFill="1" applyBorder="1" applyAlignment="1" applyProtection="1">
      <alignment wrapText="1"/>
      <protection locked="0"/>
    </xf>
    <xf numFmtId="0" fontId="0" fillId="10" borderId="35" xfId="0" applyFill="1" applyBorder="1" applyProtection="1">
      <protection locked="0"/>
    </xf>
    <xf numFmtId="9" fontId="10" fillId="8" borderId="1" xfId="0" applyNumberFormat="1" applyFont="1" applyFill="1" applyBorder="1" applyAlignment="1">
      <alignment horizontal="center" vertical="center"/>
    </xf>
    <xf numFmtId="0" fontId="10" fillId="8" borderId="1" xfId="0" applyFont="1" applyFill="1" applyBorder="1" applyAlignment="1">
      <alignment horizontal="center" vertical="center"/>
    </xf>
    <xf numFmtId="0" fontId="10" fillId="8" borderId="29" xfId="0" applyFont="1" applyFill="1" applyBorder="1" applyAlignment="1">
      <alignment horizontal="center" vertical="center"/>
    </xf>
    <xf numFmtId="0" fontId="10" fillId="8" borderId="30" xfId="0" applyFont="1" applyFill="1" applyBorder="1" applyAlignment="1">
      <alignment horizontal="center" vertical="center"/>
    </xf>
    <xf numFmtId="0" fontId="10" fillId="8" borderId="28" xfId="0" applyFont="1" applyFill="1" applyBorder="1" applyAlignment="1">
      <alignment horizontal="center" vertical="center"/>
    </xf>
    <xf numFmtId="0" fontId="10" fillId="8" borderId="31" xfId="0" applyFont="1" applyFill="1" applyBorder="1" applyAlignment="1">
      <alignment horizontal="center" vertical="center"/>
    </xf>
    <xf numFmtId="176" fontId="10" fillId="4" borderId="28" xfId="0" applyNumberFormat="1" applyFont="1" applyFill="1" applyBorder="1" applyAlignment="1">
      <alignment horizontal="center" vertical="center" shrinkToFit="1"/>
    </xf>
    <xf numFmtId="176" fontId="10" fillId="4" borderId="31" xfId="0" applyNumberFormat="1" applyFont="1" applyFill="1" applyBorder="1" applyAlignment="1">
      <alignment horizontal="center" vertical="center" shrinkToFit="1"/>
    </xf>
    <xf numFmtId="0" fontId="10" fillId="0" borderId="37" xfId="0" applyFont="1" applyBorder="1" applyAlignment="1">
      <alignment horizontal="center"/>
    </xf>
    <xf numFmtId="0" fontId="14" fillId="3" borderId="38" xfId="0" applyFont="1" applyFill="1" applyBorder="1" applyAlignment="1">
      <alignment horizontal="center" vertical="center"/>
    </xf>
    <xf numFmtId="0" fontId="14" fillId="3" borderId="0" xfId="0" applyFont="1" applyFill="1" applyAlignment="1">
      <alignment horizontal="center" vertical="center"/>
    </xf>
    <xf numFmtId="0" fontId="0" fillId="3" borderId="38" xfId="0" applyFill="1" applyBorder="1" applyAlignment="1">
      <alignment horizontal="center"/>
    </xf>
    <xf numFmtId="0" fontId="0" fillId="3" borderId="0" xfId="0" applyFill="1" applyAlignment="1">
      <alignment horizontal="center"/>
    </xf>
    <xf numFmtId="0" fontId="25" fillId="11" borderId="59" xfId="9" applyFont="1" applyFill="1" applyBorder="1" applyAlignment="1">
      <alignment horizontal="center" vertical="center" wrapText="1"/>
    </xf>
    <xf numFmtId="0" fontId="25" fillId="11" borderId="22" xfId="9" applyFont="1" applyFill="1" applyBorder="1" applyAlignment="1">
      <alignment horizontal="center" vertical="center" wrapText="1"/>
    </xf>
    <xf numFmtId="0" fontId="13" fillId="11" borderId="60" xfId="9" applyFont="1" applyFill="1" applyBorder="1" applyAlignment="1">
      <alignment horizontal="left" vertical="center" wrapText="1"/>
    </xf>
    <xf numFmtId="0" fontId="13" fillId="11" borderId="62" xfId="9" applyFont="1" applyFill="1" applyBorder="1" applyAlignment="1">
      <alignment horizontal="left" vertical="center" wrapText="1"/>
    </xf>
    <xf numFmtId="0" fontId="13" fillId="11" borderId="61" xfId="9" applyFont="1" applyFill="1" applyBorder="1" applyAlignment="1">
      <alignment vertical="center" wrapText="1"/>
    </xf>
    <xf numFmtId="0" fontId="13" fillId="11" borderId="63" xfId="9" applyFont="1" applyFill="1" applyBorder="1" applyAlignment="1">
      <alignment vertical="center" wrapText="1"/>
    </xf>
    <xf numFmtId="0" fontId="13" fillId="11" borderId="61" xfId="9" applyFont="1" applyFill="1" applyBorder="1" applyAlignment="1">
      <alignment horizontal="left" vertical="top"/>
    </xf>
    <xf numFmtId="0" fontId="13" fillId="11" borderId="63" xfId="9" applyFont="1" applyFill="1" applyBorder="1" applyAlignment="1">
      <alignment horizontal="left" vertical="top"/>
    </xf>
    <xf numFmtId="0" fontId="13" fillId="11" borderId="64" xfId="9" applyFont="1" applyFill="1" applyBorder="1" applyAlignment="1">
      <alignment horizontal="left" vertical="center" wrapText="1"/>
    </xf>
    <xf numFmtId="0" fontId="13" fillId="11" borderId="59" xfId="9" applyFont="1" applyFill="1" applyBorder="1" applyAlignment="1">
      <alignment vertical="center" wrapText="1"/>
    </xf>
    <xf numFmtId="0" fontId="13" fillId="11" borderId="22" xfId="9" applyFont="1" applyFill="1" applyBorder="1" applyAlignment="1">
      <alignment vertical="center" wrapText="1"/>
    </xf>
    <xf numFmtId="0" fontId="13" fillId="11" borderId="59" xfId="9" applyFont="1" applyFill="1" applyBorder="1" applyAlignment="1">
      <alignment horizontal="left" vertical="top"/>
    </xf>
    <xf numFmtId="0" fontId="25" fillId="11" borderId="21" xfId="9" applyFont="1" applyFill="1" applyBorder="1" applyAlignment="1">
      <alignment horizontal="center" vertical="center" wrapText="1"/>
    </xf>
    <xf numFmtId="0" fontId="13" fillId="11" borderId="66" xfId="9" applyFont="1" applyFill="1" applyBorder="1" applyAlignment="1">
      <alignment horizontal="left" vertical="center" wrapText="1"/>
    </xf>
    <xf numFmtId="0" fontId="13" fillId="11" borderId="61" xfId="9" applyFont="1" applyFill="1" applyBorder="1" applyAlignment="1">
      <alignment horizontal="left" vertical="top" wrapText="1"/>
    </xf>
    <xf numFmtId="0" fontId="13" fillId="11" borderId="59" xfId="9" applyFont="1" applyFill="1" applyBorder="1" applyAlignment="1">
      <alignment horizontal="left" vertical="top" wrapText="1"/>
    </xf>
    <xf numFmtId="0" fontId="13" fillId="11" borderId="63" xfId="9" applyFont="1" applyFill="1" applyBorder="1" applyAlignment="1">
      <alignment horizontal="left" vertical="top" wrapText="1"/>
    </xf>
    <xf numFmtId="0" fontId="13" fillId="11" borderId="59" xfId="9" applyFont="1" applyFill="1" applyBorder="1" applyAlignment="1">
      <alignment horizontal="left" vertical="center" wrapText="1"/>
    </xf>
    <xf numFmtId="0" fontId="13" fillId="11" borderId="63" xfId="9" applyFont="1" applyFill="1" applyBorder="1" applyAlignment="1">
      <alignment horizontal="left" vertical="center" wrapText="1"/>
    </xf>
    <xf numFmtId="0" fontId="13" fillId="11" borderId="61" xfId="9" applyFont="1" applyFill="1" applyBorder="1" applyAlignment="1">
      <alignment horizontal="left" vertical="center" wrapText="1"/>
    </xf>
    <xf numFmtId="0" fontId="13" fillId="11" borderId="24" xfId="9" applyFont="1" applyFill="1" applyBorder="1" applyAlignment="1">
      <alignment vertical="center" wrapText="1"/>
    </xf>
    <xf numFmtId="0" fontId="13" fillId="11" borderId="61" xfId="9" applyFont="1" applyFill="1" applyBorder="1" applyAlignment="1">
      <alignment vertical="top" wrapText="1"/>
    </xf>
    <xf numFmtId="0" fontId="13" fillId="11" borderId="63" xfId="9" applyFont="1" applyFill="1" applyBorder="1" applyAlignment="1">
      <alignment vertical="top" wrapText="1"/>
    </xf>
    <xf numFmtId="0" fontId="13" fillId="11" borderId="22" xfId="9" applyFont="1" applyFill="1" applyBorder="1" applyAlignment="1">
      <alignment vertical="top" wrapText="1"/>
    </xf>
    <xf numFmtId="0" fontId="13" fillId="11" borderId="60" xfId="9" applyFont="1" applyFill="1" applyBorder="1" applyAlignment="1">
      <alignment vertical="top" wrapText="1"/>
    </xf>
    <xf numFmtId="0" fontId="13" fillId="11" borderId="62" xfId="9" applyFont="1" applyFill="1" applyBorder="1" applyAlignment="1">
      <alignment vertical="top" wrapText="1"/>
    </xf>
    <xf numFmtId="0" fontId="13" fillId="11" borderId="66" xfId="9" applyFont="1" applyFill="1" applyBorder="1" applyAlignment="1">
      <alignment vertical="top" wrapText="1"/>
    </xf>
    <xf numFmtId="0" fontId="13" fillId="11" borderId="61" xfId="9" applyFont="1" applyFill="1" applyBorder="1" applyAlignment="1">
      <alignment horizontal="left" vertical="center"/>
    </xf>
    <xf numFmtId="0" fontId="13" fillId="11" borderId="59" xfId="9" applyFont="1" applyFill="1" applyBorder="1" applyAlignment="1">
      <alignment horizontal="left" vertical="center"/>
    </xf>
    <xf numFmtId="0" fontId="13" fillId="11" borderId="22" xfId="9" applyFont="1" applyFill="1" applyBorder="1" applyAlignment="1">
      <alignment horizontal="left" vertical="center" wrapText="1"/>
    </xf>
    <xf numFmtId="0" fontId="13" fillId="11" borderId="22" xfId="9" applyFont="1" applyFill="1" applyBorder="1" applyAlignment="1">
      <alignment horizontal="left" vertical="top" wrapText="1"/>
    </xf>
    <xf numFmtId="0" fontId="13" fillId="11" borderId="24" xfId="9" applyFont="1" applyFill="1" applyBorder="1" applyAlignment="1">
      <alignment horizontal="left" vertical="center"/>
    </xf>
    <xf numFmtId="0" fontId="13" fillId="11" borderId="59" xfId="9" applyFont="1" applyFill="1" applyBorder="1" applyAlignment="1">
      <alignment horizontal="left" vertical="top" wrapText="1" shrinkToFit="1"/>
    </xf>
    <xf numFmtId="0" fontId="13" fillId="11" borderId="63" xfId="9" applyFont="1" applyFill="1" applyBorder="1" applyAlignment="1">
      <alignment horizontal="left" vertical="top" wrapText="1" shrinkToFit="1"/>
    </xf>
    <xf numFmtId="0" fontId="13" fillId="11" borderId="21" xfId="9" applyFont="1" applyFill="1" applyBorder="1" applyAlignment="1">
      <alignment horizontal="left" vertical="center" wrapText="1"/>
    </xf>
    <xf numFmtId="0" fontId="13" fillId="11" borderId="21" xfId="9" applyFont="1" applyFill="1" applyBorder="1" applyAlignment="1">
      <alignment horizontal="left" vertical="top" wrapText="1"/>
    </xf>
    <xf numFmtId="0" fontId="13" fillId="11" borderId="21" xfId="9" applyFont="1" applyFill="1" applyBorder="1" applyAlignment="1">
      <alignment horizontal="left" vertical="center"/>
    </xf>
    <xf numFmtId="0" fontId="13" fillId="11" borderId="63" xfId="9" applyFont="1" applyFill="1" applyBorder="1" applyAlignment="1">
      <alignment horizontal="left" vertical="center"/>
    </xf>
    <xf numFmtId="0" fontId="25" fillId="11" borderId="59" xfId="9" applyFont="1" applyFill="1" applyBorder="1" applyAlignment="1">
      <alignment horizontal="center" vertical="center"/>
    </xf>
    <xf numFmtId="0" fontId="25" fillId="11" borderId="22" xfId="9" applyFont="1" applyFill="1" applyBorder="1" applyAlignment="1">
      <alignment horizontal="center" vertical="center"/>
    </xf>
    <xf numFmtId="0" fontId="13" fillId="11" borderId="73" xfId="9" applyFont="1" applyFill="1" applyBorder="1" applyAlignment="1">
      <alignment horizontal="left" vertical="center" wrapText="1"/>
    </xf>
    <xf numFmtId="0" fontId="13" fillId="11" borderId="21" xfId="9" applyFont="1" applyFill="1" applyBorder="1" applyAlignment="1">
      <alignment vertical="center" wrapText="1"/>
    </xf>
    <xf numFmtId="0" fontId="13" fillId="11" borderId="21" xfId="9" applyFont="1" applyFill="1" applyBorder="1" applyAlignment="1">
      <alignment horizontal="left" vertical="top"/>
    </xf>
    <xf numFmtId="0" fontId="13" fillId="11" borderId="22" xfId="9" applyFont="1" applyFill="1" applyBorder="1" applyAlignment="1">
      <alignment horizontal="left" vertical="top"/>
    </xf>
    <xf numFmtId="0" fontId="13" fillId="11" borderId="59" xfId="9" applyFont="1" applyFill="1" applyBorder="1" applyAlignment="1">
      <alignment vertical="top" wrapText="1"/>
    </xf>
    <xf numFmtId="0" fontId="13" fillId="11" borderId="24" xfId="9" applyFont="1" applyFill="1" applyBorder="1" applyAlignment="1">
      <alignment horizontal="left" vertical="top" wrapText="1"/>
    </xf>
    <xf numFmtId="0" fontId="13" fillId="11" borderId="24" xfId="9" applyFont="1" applyFill="1" applyBorder="1" applyAlignment="1">
      <alignment horizontal="left" vertical="center" wrapText="1"/>
    </xf>
    <xf numFmtId="0" fontId="13" fillId="11" borderId="24" xfId="9" applyFont="1" applyFill="1" applyBorder="1" applyAlignment="1">
      <alignment vertical="top" wrapText="1"/>
    </xf>
    <xf numFmtId="0" fontId="13" fillId="11" borderId="21" xfId="9" applyFont="1" applyFill="1" applyBorder="1" applyAlignment="1">
      <alignment vertical="top" wrapText="1"/>
    </xf>
  </cellXfs>
  <cellStyles count="10">
    <cellStyle name="ハイパーリンク" xfId="8" builtinId="8"/>
    <cellStyle name="ハイパーリンク 2" xfId="7" xr:uid="{86FB50F2-753E-459E-95C0-375A06361B5A}"/>
    <cellStyle name="桁区切り 2" xfId="5" xr:uid="{00000000-0005-0000-0000-000000000000}"/>
    <cellStyle name="桁区切り 3" xfId="1" xr:uid="{00000000-0005-0000-0000-000001000000}"/>
    <cellStyle name="桁区切り 3 2" xfId="2" xr:uid="{00000000-0005-0000-0000-000002000000}"/>
    <cellStyle name="標準" xfId="0" builtinId="0"/>
    <cellStyle name="標準 2" xfId="3" xr:uid="{00000000-0005-0000-0000-000004000000}"/>
    <cellStyle name="標準 2 2" xfId="4" xr:uid="{00000000-0005-0000-0000-000005000000}"/>
    <cellStyle name="標準 3" xfId="6" xr:uid="{140790C6-7A92-4EEF-A8B6-5F7F4A9536E2}"/>
    <cellStyle name="標準 4" xfId="9" xr:uid="{51970732-03A9-4C4A-91D1-ED399F427780}"/>
  </cellStyles>
  <dxfs count="1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rgb="FFFF0000"/>
      </font>
    </dxf>
    <dxf>
      <font>
        <b val="0"/>
        <i val="0"/>
        <color theme="1"/>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Medium9"/>
  <colors>
    <mruColors>
      <color rgb="FFFE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11</xdr:row>
      <xdr:rowOff>0</xdr:rowOff>
    </xdr:from>
    <xdr:to>
      <xdr:col>15</xdr:col>
      <xdr:colOff>533400</xdr:colOff>
      <xdr:row>30</xdr:row>
      <xdr:rowOff>57150</xdr:rowOff>
    </xdr:to>
    <xdr:pic>
      <xdr:nvPicPr>
        <xdr:cNvPr id="9" name="図 8">
          <a:extLst>
            <a:ext uri="{FF2B5EF4-FFF2-40B4-BE49-F238E27FC236}">
              <a16:creationId xmlns:a16="http://schemas.microsoft.com/office/drawing/2014/main" id="{1C041E90-ADDA-4DC8-BF7D-0D9E58200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0075" y="3295650"/>
          <a:ext cx="8172450" cy="602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76200</xdr:colOff>
      <xdr:row>12</xdr:row>
      <xdr:rowOff>95250</xdr:rowOff>
    </xdr:from>
    <xdr:to>
      <xdr:col>15</xdr:col>
      <xdr:colOff>495300</xdr:colOff>
      <xdr:row>13</xdr:row>
      <xdr:rowOff>190500</xdr:rowOff>
    </xdr:to>
    <xdr:sp macro="" textlink="">
      <xdr:nvSpPr>
        <xdr:cNvPr id="2" name="正方形/長方形 1">
          <a:extLst>
            <a:ext uri="{FF2B5EF4-FFF2-40B4-BE49-F238E27FC236}">
              <a16:creationId xmlns:a16="http://schemas.microsoft.com/office/drawing/2014/main" id="{418CB45B-588E-409F-AE6E-17BD218F3E98}"/>
            </a:ext>
          </a:extLst>
        </xdr:cNvPr>
        <xdr:cNvSpPr/>
      </xdr:nvSpPr>
      <xdr:spPr>
        <a:xfrm>
          <a:off x="8296275" y="3705225"/>
          <a:ext cx="8058150" cy="40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133350</xdr:colOff>
      <xdr:row>13</xdr:row>
      <xdr:rowOff>104775</xdr:rowOff>
    </xdr:from>
    <xdr:to>
      <xdr:col>13</xdr:col>
      <xdr:colOff>209550</xdr:colOff>
      <xdr:row>25</xdr:row>
      <xdr:rowOff>200025</xdr:rowOff>
    </xdr:to>
    <xdr:sp macro="" textlink="">
      <xdr:nvSpPr>
        <xdr:cNvPr id="6" name="正方形/長方形 5">
          <a:extLst>
            <a:ext uri="{FF2B5EF4-FFF2-40B4-BE49-F238E27FC236}">
              <a16:creationId xmlns:a16="http://schemas.microsoft.com/office/drawing/2014/main" id="{3375AAF3-9DF5-4CB5-96E7-BF580A7CC86D}"/>
            </a:ext>
          </a:extLst>
        </xdr:cNvPr>
        <xdr:cNvSpPr/>
      </xdr:nvSpPr>
      <xdr:spPr>
        <a:xfrm>
          <a:off x="8353425" y="4029075"/>
          <a:ext cx="885825" cy="38671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18</xdr:row>
      <xdr:rowOff>114300</xdr:rowOff>
    </xdr:from>
    <xdr:to>
      <xdr:col>15</xdr:col>
      <xdr:colOff>495300</xdr:colOff>
      <xdr:row>19</xdr:row>
      <xdr:rowOff>209550</xdr:rowOff>
    </xdr:to>
    <xdr:sp macro="" textlink="">
      <xdr:nvSpPr>
        <xdr:cNvPr id="10" name="正方形/長方形 9">
          <a:extLst>
            <a:ext uri="{FF2B5EF4-FFF2-40B4-BE49-F238E27FC236}">
              <a16:creationId xmlns:a16="http://schemas.microsoft.com/office/drawing/2014/main" id="{890420FA-7E02-4F12-8F75-7F7A7B2325D3}"/>
            </a:ext>
          </a:extLst>
        </xdr:cNvPr>
        <xdr:cNvSpPr/>
      </xdr:nvSpPr>
      <xdr:spPr>
        <a:xfrm>
          <a:off x="8296275" y="5610225"/>
          <a:ext cx="8058150" cy="40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57150</xdr:colOff>
      <xdr:row>20</xdr:row>
      <xdr:rowOff>114300</xdr:rowOff>
    </xdr:from>
    <xdr:to>
      <xdr:col>15</xdr:col>
      <xdr:colOff>476250</xdr:colOff>
      <xdr:row>25</xdr:row>
      <xdr:rowOff>142875</xdr:rowOff>
    </xdr:to>
    <xdr:sp macro="" textlink="">
      <xdr:nvSpPr>
        <xdr:cNvPr id="11" name="正方形/長方形 10">
          <a:extLst>
            <a:ext uri="{FF2B5EF4-FFF2-40B4-BE49-F238E27FC236}">
              <a16:creationId xmlns:a16="http://schemas.microsoft.com/office/drawing/2014/main" id="{8ED7A9B3-CFEB-4959-BAA9-916D470F6D62}"/>
            </a:ext>
          </a:extLst>
        </xdr:cNvPr>
        <xdr:cNvSpPr/>
      </xdr:nvSpPr>
      <xdr:spPr>
        <a:xfrm>
          <a:off x="8277225" y="6238875"/>
          <a:ext cx="8058150" cy="16002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5267324</xdr:colOff>
      <xdr:row>8</xdr:row>
      <xdr:rowOff>276225</xdr:rowOff>
    </xdr:from>
    <xdr:to>
      <xdr:col>16</xdr:col>
      <xdr:colOff>219074</xdr:colOff>
      <xdr:row>11</xdr:row>
      <xdr:rowOff>285750</xdr:rowOff>
    </xdr:to>
    <xdr:sp macro="" textlink="">
      <xdr:nvSpPr>
        <xdr:cNvPr id="5" name="吹き出し: 角を丸めた四角形 4">
          <a:extLst>
            <a:ext uri="{FF2B5EF4-FFF2-40B4-BE49-F238E27FC236}">
              <a16:creationId xmlns:a16="http://schemas.microsoft.com/office/drawing/2014/main" id="{C654C963-D0D3-4843-BF0F-DF05D768D09D}"/>
            </a:ext>
          </a:extLst>
        </xdr:cNvPr>
        <xdr:cNvSpPr/>
      </xdr:nvSpPr>
      <xdr:spPr>
        <a:xfrm>
          <a:off x="14297024" y="2628900"/>
          <a:ext cx="2466975" cy="952500"/>
        </a:xfrm>
        <a:prstGeom prst="wedgeRoundRectCallout">
          <a:avLst>
            <a:gd name="adj1" fmla="val -34015"/>
            <a:gd name="adj2" fmla="val 5998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新規上場直後など、直前営業期間がない場合には、決算期に新規上場日を入力し、その他の額は見込み額を入力してください。</a:t>
          </a:r>
        </a:p>
      </xdr:txBody>
    </xdr:sp>
    <xdr:clientData/>
  </xdr:twoCellAnchor>
  <xdr:twoCellAnchor>
    <xdr:from>
      <xdr:col>13</xdr:col>
      <xdr:colOff>5200649</xdr:colOff>
      <xdr:row>14</xdr:row>
      <xdr:rowOff>161925</xdr:rowOff>
    </xdr:from>
    <xdr:to>
      <xdr:col>16</xdr:col>
      <xdr:colOff>152399</xdr:colOff>
      <xdr:row>17</xdr:row>
      <xdr:rowOff>95250</xdr:rowOff>
    </xdr:to>
    <xdr:sp macro="" textlink="">
      <xdr:nvSpPr>
        <xdr:cNvPr id="14" name="吹き出し: 角を丸めた四角形 13">
          <a:extLst>
            <a:ext uri="{FF2B5EF4-FFF2-40B4-BE49-F238E27FC236}">
              <a16:creationId xmlns:a16="http://schemas.microsoft.com/office/drawing/2014/main" id="{C67015C1-EC49-4926-AAB7-CB6B06D6ABE2}"/>
            </a:ext>
          </a:extLst>
        </xdr:cNvPr>
        <xdr:cNvSpPr/>
      </xdr:nvSpPr>
      <xdr:spPr>
        <a:xfrm>
          <a:off x="14230349" y="4400550"/>
          <a:ext cx="2466975" cy="876300"/>
        </a:xfrm>
        <a:prstGeom prst="wedgeRoundRectCallout">
          <a:avLst>
            <a:gd name="adj1" fmla="val -23204"/>
            <a:gd name="adj2" fmla="val -6066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新規上場直後などは、</a:t>
          </a:r>
          <a:r>
            <a:rPr kumimoji="1" lang="en-US" altLang="ja-JP" sz="1100"/>
            <a:t>2</a:t>
          </a:r>
          <a:r>
            <a:rPr kumimoji="1" lang="ja-JP" altLang="en-US" sz="1100"/>
            <a:t>レコード目が新規上場後最初の営業期間の実績値を入力してください。</a:t>
          </a:r>
        </a:p>
      </xdr:txBody>
    </xdr:sp>
    <xdr:clientData/>
  </xdr:twoCellAnchor>
  <xdr:twoCellAnchor>
    <xdr:from>
      <xdr:col>13</xdr:col>
      <xdr:colOff>5495924</xdr:colOff>
      <xdr:row>19</xdr:row>
      <xdr:rowOff>304800</xdr:rowOff>
    </xdr:from>
    <xdr:to>
      <xdr:col>16</xdr:col>
      <xdr:colOff>447674</xdr:colOff>
      <xdr:row>23</xdr:row>
      <xdr:rowOff>0</xdr:rowOff>
    </xdr:to>
    <xdr:sp macro="" textlink="">
      <xdr:nvSpPr>
        <xdr:cNvPr id="15" name="吹き出し: 角を丸めた四角形 14">
          <a:extLst>
            <a:ext uri="{FF2B5EF4-FFF2-40B4-BE49-F238E27FC236}">
              <a16:creationId xmlns:a16="http://schemas.microsoft.com/office/drawing/2014/main" id="{0061AA3C-0FE5-46D3-9B8D-A28AE989F188}"/>
            </a:ext>
          </a:extLst>
        </xdr:cNvPr>
        <xdr:cNvSpPr/>
      </xdr:nvSpPr>
      <xdr:spPr>
        <a:xfrm>
          <a:off x="14525624" y="6115050"/>
          <a:ext cx="2466975" cy="952500"/>
        </a:xfrm>
        <a:prstGeom prst="wedgeRoundRectCallout">
          <a:avLst>
            <a:gd name="adj1" fmla="val -28996"/>
            <a:gd name="adj2" fmla="val -5601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決算期変更を行う場合にも他のレコードと同様に入力してください（期間按分等は「軽微基準判定」シートで行うため、特別な計算等は不要）。</a:t>
          </a:r>
        </a:p>
      </xdr:txBody>
    </xdr:sp>
    <xdr:clientData/>
  </xdr:twoCellAnchor>
  <xdr:twoCellAnchor>
    <xdr:from>
      <xdr:col>12</xdr:col>
      <xdr:colOff>180974</xdr:colOff>
      <xdr:row>25</xdr:row>
      <xdr:rowOff>295275</xdr:rowOff>
    </xdr:from>
    <xdr:to>
      <xdr:col>13</xdr:col>
      <xdr:colOff>1838324</xdr:colOff>
      <xdr:row>28</xdr:row>
      <xdr:rowOff>304800</xdr:rowOff>
    </xdr:to>
    <xdr:sp macro="" textlink="">
      <xdr:nvSpPr>
        <xdr:cNvPr id="16" name="吹き出し: 角を丸めた四角形 15">
          <a:extLst>
            <a:ext uri="{FF2B5EF4-FFF2-40B4-BE49-F238E27FC236}">
              <a16:creationId xmlns:a16="http://schemas.microsoft.com/office/drawing/2014/main" id="{C0B59EF5-B849-47E7-A07B-FA3ABA1DFAFA}"/>
            </a:ext>
          </a:extLst>
        </xdr:cNvPr>
        <xdr:cNvSpPr/>
      </xdr:nvSpPr>
      <xdr:spPr>
        <a:xfrm>
          <a:off x="8401049" y="7991475"/>
          <a:ext cx="2466975" cy="952500"/>
        </a:xfrm>
        <a:prstGeom prst="wedgeRoundRectCallout">
          <a:avLst>
            <a:gd name="adj1" fmla="val -28996"/>
            <a:gd name="adj2" fmla="val -5601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表示は「</a:t>
          </a:r>
          <a:r>
            <a:rPr kumimoji="1" lang="en-US" altLang="ja-JP" sz="1100"/>
            <a:t>YYYY</a:t>
          </a:r>
          <a:r>
            <a:rPr kumimoji="1" lang="ja-JP" altLang="en-US" sz="1100"/>
            <a:t>年</a:t>
          </a:r>
          <a:r>
            <a:rPr kumimoji="1" lang="en-US" altLang="ja-JP" sz="1100"/>
            <a:t>MM</a:t>
          </a:r>
          <a:r>
            <a:rPr kumimoji="1" lang="ja-JP" altLang="en-US" sz="1100"/>
            <a:t>月期」ですが、入力値は「</a:t>
          </a:r>
          <a:r>
            <a:rPr kumimoji="1" lang="en-US" altLang="ja-JP" sz="1100"/>
            <a:t>YYYY/MM/DD</a:t>
          </a:r>
          <a:r>
            <a:rPr kumimoji="1" lang="ja-JP" altLang="en-US" sz="1100"/>
            <a:t>」としてください。</a:t>
          </a:r>
          <a:endParaRPr kumimoji="1" lang="en-US" altLang="ja-JP" sz="1100"/>
        </a:p>
        <a:p>
          <a:pPr algn="l"/>
          <a:r>
            <a:rPr kumimoji="1" lang="en-US" altLang="ja-JP" sz="1100"/>
            <a:t>※</a:t>
          </a:r>
          <a:r>
            <a:rPr kumimoji="1" lang="ja-JP" altLang="en-US" sz="1100"/>
            <a:t>文字列では「軽微基準判定」シートが正常に機能しません。</a:t>
          </a:r>
        </a:p>
      </xdr:txBody>
    </xdr:sp>
    <xdr:clientData/>
  </xdr:twoCellAnchor>
  <xdr:twoCellAnchor>
    <xdr:from>
      <xdr:col>13</xdr:col>
      <xdr:colOff>3219449</xdr:colOff>
      <xdr:row>25</xdr:row>
      <xdr:rowOff>228601</xdr:rowOff>
    </xdr:from>
    <xdr:to>
      <xdr:col>13</xdr:col>
      <xdr:colOff>5686424</xdr:colOff>
      <xdr:row>28</xdr:row>
      <xdr:rowOff>35719</xdr:rowOff>
    </xdr:to>
    <xdr:sp macro="" textlink="">
      <xdr:nvSpPr>
        <xdr:cNvPr id="17" name="吹き出し: 角を丸めた四角形 16">
          <a:extLst>
            <a:ext uri="{FF2B5EF4-FFF2-40B4-BE49-F238E27FC236}">
              <a16:creationId xmlns:a16="http://schemas.microsoft.com/office/drawing/2014/main" id="{D36D7687-F1BC-492E-B5C0-F88589024154}"/>
            </a:ext>
          </a:extLst>
        </xdr:cNvPr>
        <xdr:cNvSpPr/>
      </xdr:nvSpPr>
      <xdr:spPr>
        <a:xfrm>
          <a:off x="12256293" y="7812882"/>
          <a:ext cx="2466975" cy="735806"/>
        </a:xfrm>
        <a:prstGeom prst="wedgeRoundRectCallout">
          <a:avLst>
            <a:gd name="adj1" fmla="val -28996"/>
            <a:gd name="adj2" fmla="val -5601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決算期末が到来していない期については、「決算期」のみ入力してください。</a:t>
          </a:r>
        </a:p>
      </xdr:txBody>
    </xdr:sp>
    <xdr:clientData/>
  </xdr:twoCellAnchor>
  <xdr:twoCellAnchor>
    <xdr:from>
      <xdr:col>13</xdr:col>
      <xdr:colOff>2781299</xdr:colOff>
      <xdr:row>29</xdr:row>
      <xdr:rowOff>169069</xdr:rowOff>
    </xdr:from>
    <xdr:to>
      <xdr:col>14</xdr:col>
      <xdr:colOff>273843</xdr:colOff>
      <xdr:row>33</xdr:row>
      <xdr:rowOff>23813</xdr:rowOff>
    </xdr:to>
    <xdr:sp macro="" textlink="">
      <xdr:nvSpPr>
        <xdr:cNvPr id="19" name="吹き出し: 角を丸めた四角形 18">
          <a:extLst>
            <a:ext uri="{FF2B5EF4-FFF2-40B4-BE49-F238E27FC236}">
              <a16:creationId xmlns:a16="http://schemas.microsoft.com/office/drawing/2014/main" id="{FBBC551F-678C-482D-A0CF-E1A38E7085BC}"/>
            </a:ext>
          </a:extLst>
        </xdr:cNvPr>
        <xdr:cNvSpPr/>
      </xdr:nvSpPr>
      <xdr:spPr>
        <a:xfrm>
          <a:off x="11818143" y="8991600"/>
          <a:ext cx="3636169" cy="938213"/>
        </a:xfrm>
        <a:prstGeom prst="wedgeRoundRectCallout">
          <a:avLst>
            <a:gd name="adj1" fmla="val -28996"/>
            <a:gd name="adj2" fmla="val -5601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表が埋まってしまう場合には、過去レコード（現在の</a:t>
          </a:r>
          <a:r>
            <a:rPr kumimoji="1" lang="en-US" altLang="ja-JP" sz="1100"/>
            <a:t>3</a:t>
          </a:r>
          <a:r>
            <a:rPr kumimoji="1" lang="ja-JP" altLang="en-US" sz="1100"/>
            <a:t>営業期間前以前は利用しません）を削除するか、表内の空欄となっている行をコピーし表内に挿入してください。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aq.jpx.co.jp/disclo/reit/web/index.html" TargetMode="External"/><Relationship Id="rId1" Type="http://schemas.openxmlformats.org/officeDocument/2006/relationships/hyperlink" Target="https://www.jpx.co.jp/equities/products/reits/disclosure/tvdivq0000006pmn-att/reitguidebook.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26914-C82E-425B-83EB-C10A483FCAAB}">
  <dimension ref="C1:BQ52"/>
  <sheetViews>
    <sheetView showGridLines="0" tabSelected="1" zoomScale="90" zoomScaleNormal="90" zoomScaleSheetLayoutView="85" workbookViewId="0">
      <selection activeCell="F2" sqref="F2:BC2"/>
    </sheetView>
  </sheetViews>
  <sheetFormatPr defaultRowHeight="14.25" x14ac:dyDescent="0.15"/>
  <cols>
    <col min="1" max="60" width="2.625" style="71" customWidth="1"/>
    <col min="61" max="16384" width="9" style="71"/>
  </cols>
  <sheetData>
    <row r="1" spans="3:69" ht="15" customHeight="1" x14ac:dyDescent="0.15"/>
    <row r="2" spans="3:69" ht="15" customHeight="1" x14ac:dyDescent="0.15">
      <c r="F2" s="224" t="s">
        <v>429</v>
      </c>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224"/>
      <c r="AO2" s="224"/>
      <c r="AP2" s="224"/>
      <c r="AQ2" s="224"/>
      <c r="AR2" s="224"/>
      <c r="AS2" s="224"/>
      <c r="AT2" s="224"/>
      <c r="AU2" s="224"/>
      <c r="AV2" s="224"/>
      <c r="AW2" s="224"/>
      <c r="AX2" s="224"/>
      <c r="AY2" s="224"/>
      <c r="AZ2" s="224"/>
      <c r="BA2" s="224"/>
      <c r="BB2" s="224"/>
      <c r="BC2" s="224"/>
    </row>
    <row r="3" spans="3:69" ht="15" customHeight="1" x14ac:dyDescent="0.15">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row>
    <row r="4" spans="3:69" ht="15" customHeight="1" x14ac:dyDescent="0.15">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F4" s="73" t="s">
        <v>146</v>
      </c>
    </row>
    <row r="5" spans="3:69" ht="15" customHeight="1" x14ac:dyDescent="0.15"/>
    <row r="6" spans="3:69" s="74" customFormat="1" ht="15" customHeight="1" x14ac:dyDescent="0.15">
      <c r="C6" s="74">
        <v>1</v>
      </c>
      <c r="D6" s="74" t="s">
        <v>147</v>
      </c>
      <c r="E6" s="74" t="s">
        <v>430</v>
      </c>
    </row>
    <row r="7" spans="3:69" ht="15" customHeight="1" x14ac:dyDescent="0.15"/>
    <row r="8" spans="3:69" ht="15" customHeight="1" x14ac:dyDescent="0.15">
      <c r="G8" s="225" t="s">
        <v>148</v>
      </c>
      <c r="H8" s="225"/>
      <c r="I8" s="225"/>
      <c r="J8" s="225"/>
      <c r="K8" s="225"/>
      <c r="L8" s="225"/>
      <c r="M8" s="225"/>
      <c r="N8" s="225"/>
      <c r="O8" s="225"/>
      <c r="P8" s="225"/>
      <c r="Q8" s="225"/>
      <c r="R8" s="225"/>
      <c r="S8" s="225"/>
      <c r="T8" s="225" t="s">
        <v>149</v>
      </c>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row>
    <row r="9" spans="3:69" ht="15" customHeight="1" x14ac:dyDescent="0.1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row>
    <row r="10" spans="3:69" ht="15" customHeight="1" x14ac:dyDescent="0.15">
      <c r="G10" s="226" t="s">
        <v>201</v>
      </c>
      <c r="H10" s="226"/>
      <c r="I10" s="226"/>
      <c r="J10" s="226"/>
      <c r="K10" s="226"/>
      <c r="L10" s="226"/>
      <c r="M10" s="226"/>
      <c r="N10" s="226"/>
      <c r="O10" s="226"/>
      <c r="P10" s="226"/>
      <c r="Q10" s="226"/>
      <c r="R10" s="226"/>
      <c r="S10" s="226"/>
      <c r="T10" s="227" t="s">
        <v>157</v>
      </c>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row>
    <row r="11" spans="3:69" ht="15" customHeight="1" x14ac:dyDescent="0.15">
      <c r="G11" s="226"/>
      <c r="H11" s="226"/>
      <c r="I11" s="226"/>
      <c r="J11" s="226"/>
      <c r="K11" s="226"/>
      <c r="L11" s="226"/>
      <c r="M11" s="226"/>
      <c r="N11" s="226"/>
      <c r="O11" s="226"/>
      <c r="P11" s="226"/>
      <c r="Q11" s="226"/>
      <c r="R11" s="226"/>
      <c r="S11" s="226"/>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row>
    <row r="12" spans="3:69" ht="15" customHeight="1" x14ac:dyDescent="0.15">
      <c r="G12" s="226"/>
      <c r="H12" s="226"/>
      <c r="I12" s="226"/>
      <c r="J12" s="226"/>
      <c r="K12" s="226"/>
      <c r="L12" s="226"/>
      <c r="M12" s="226"/>
      <c r="N12" s="226"/>
      <c r="O12" s="226"/>
      <c r="P12" s="226"/>
      <c r="Q12" s="226"/>
      <c r="R12" s="226"/>
      <c r="S12" s="226"/>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row>
    <row r="13" spans="3:69" ht="15" customHeight="1" x14ac:dyDescent="0.15">
      <c r="G13" s="206" t="s">
        <v>167</v>
      </c>
      <c r="H13" s="207"/>
      <c r="I13" s="207"/>
      <c r="J13" s="207"/>
      <c r="K13" s="207"/>
      <c r="L13" s="207"/>
      <c r="M13" s="207"/>
      <c r="N13" s="207"/>
      <c r="O13" s="207"/>
      <c r="P13" s="207"/>
      <c r="Q13" s="207"/>
      <c r="R13" s="207"/>
      <c r="S13" s="208"/>
      <c r="T13" s="216" t="s">
        <v>150</v>
      </c>
      <c r="U13" s="217"/>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8"/>
      <c r="BI13" s="75"/>
    </row>
    <row r="14" spans="3:69" ht="15" customHeight="1" x14ac:dyDescent="0.15">
      <c r="G14" s="209"/>
      <c r="H14" s="210"/>
      <c r="I14" s="210"/>
      <c r="J14" s="210"/>
      <c r="K14" s="210"/>
      <c r="L14" s="210"/>
      <c r="M14" s="210"/>
      <c r="N14" s="210"/>
      <c r="O14" s="210"/>
      <c r="P14" s="210"/>
      <c r="Q14" s="210"/>
      <c r="R14" s="210"/>
      <c r="S14" s="211"/>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5"/>
    </row>
    <row r="15" spans="3:69" ht="15" customHeight="1" x14ac:dyDescent="0.15">
      <c r="G15" s="209"/>
      <c r="H15" s="210"/>
      <c r="I15" s="210"/>
      <c r="J15" s="210"/>
      <c r="K15" s="210"/>
      <c r="L15" s="210"/>
      <c r="M15" s="210"/>
      <c r="N15" s="210"/>
      <c r="O15" s="210"/>
      <c r="P15" s="210"/>
      <c r="Q15" s="210"/>
      <c r="R15" s="210"/>
      <c r="S15" s="211"/>
      <c r="T15" s="202" t="s">
        <v>151</v>
      </c>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5"/>
    </row>
    <row r="16" spans="3:69" ht="15" customHeight="1" x14ac:dyDescent="0.15">
      <c r="G16" s="209"/>
      <c r="H16" s="210"/>
      <c r="I16" s="210"/>
      <c r="J16" s="210"/>
      <c r="K16" s="210"/>
      <c r="L16" s="210"/>
      <c r="M16" s="210"/>
      <c r="N16" s="210"/>
      <c r="O16" s="210"/>
      <c r="P16" s="210"/>
      <c r="Q16" s="210"/>
      <c r="R16" s="210"/>
      <c r="S16" s="211"/>
      <c r="T16" s="75"/>
      <c r="U16" s="202" t="s">
        <v>152</v>
      </c>
      <c r="V16" s="203"/>
      <c r="W16" s="203"/>
      <c r="X16" s="203"/>
      <c r="Y16" s="203"/>
      <c r="Z16" s="203"/>
      <c r="AA16" s="203"/>
      <c r="AB16" s="203" t="s">
        <v>168</v>
      </c>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5"/>
      <c r="BJ16" s="202"/>
      <c r="BK16" s="203"/>
      <c r="BL16" s="203"/>
      <c r="BM16" s="203"/>
      <c r="BN16" s="203"/>
      <c r="BO16" s="203"/>
      <c r="BP16" s="203"/>
      <c r="BQ16" s="203"/>
    </row>
    <row r="17" spans="7:69" ht="15" customHeight="1" x14ac:dyDescent="0.15">
      <c r="G17" s="209"/>
      <c r="H17" s="212"/>
      <c r="I17" s="212"/>
      <c r="J17" s="212"/>
      <c r="K17" s="212"/>
      <c r="L17" s="212"/>
      <c r="M17" s="212"/>
      <c r="N17" s="212"/>
      <c r="O17" s="212"/>
      <c r="P17" s="212"/>
      <c r="Q17" s="212"/>
      <c r="R17" s="212"/>
      <c r="S17" s="211"/>
      <c r="U17" s="203" t="s">
        <v>153</v>
      </c>
      <c r="V17" s="203"/>
      <c r="W17" s="203"/>
      <c r="X17" s="203"/>
      <c r="Y17" s="203"/>
      <c r="Z17" s="203"/>
      <c r="AA17" s="203"/>
      <c r="AB17" s="203" t="s">
        <v>169</v>
      </c>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5"/>
    </row>
    <row r="18" spans="7:69" ht="15" customHeight="1" x14ac:dyDescent="0.15">
      <c r="G18" s="209"/>
      <c r="H18" s="212"/>
      <c r="I18" s="212"/>
      <c r="J18" s="212"/>
      <c r="K18" s="212"/>
      <c r="L18" s="212"/>
      <c r="M18" s="212"/>
      <c r="N18" s="212"/>
      <c r="O18" s="212"/>
      <c r="P18" s="212"/>
      <c r="Q18" s="212"/>
      <c r="R18" s="212"/>
      <c r="S18" s="211"/>
      <c r="U18" s="203" t="s">
        <v>154</v>
      </c>
      <c r="V18" s="203"/>
      <c r="W18" s="203"/>
      <c r="X18" s="203"/>
      <c r="Y18" s="203"/>
      <c r="Z18" s="203"/>
      <c r="AA18" s="203"/>
      <c r="AB18" s="203" t="s">
        <v>155</v>
      </c>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5"/>
    </row>
    <row r="19" spans="7:69" ht="15" customHeight="1" x14ac:dyDescent="0.15">
      <c r="G19" s="209"/>
      <c r="H19" s="212"/>
      <c r="I19" s="212"/>
      <c r="J19" s="212"/>
      <c r="K19" s="212"/>
      <c r="L19" s="212"/>
      <c r="M19" s="212"/>
      <c r="N19" s="212"/>
      <c r="O19" s="212"/>
      <c r="P19" s="212"/>
      <c r="Q19" s="212"/>
      <c r="R19" s="212"/>
      <c r="S19" s="211"/>
      <c r="T19" s="219" t="s">
        <v>171</v>
      </c>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1"/>
    </row>
    <row r="20" spans="7:69" ht="15" customHeight="1" x14ac:dyDescent="0.15">
      <c r="G20" s="209"/>
      <c r="H20" s="212"/>
      <c r="I20" s="212"/>
      <c r="J20" s="212"/>
      <c r="K20" s="212"/>
      <c r="L20" s="212"/>
      <c r="M20" s="212"/>
      <c r="N20" s="212"/>
      <c r="O20" s="212"/>
      <c r="P20" s="212"/>
      <c r="Q20" s="212"/>
      <c r="R20" s="212"/>
      <c r="S20" s="211"/>
      <c r="T20" s="22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23"/>
    </row>
    <row r="21" spans="7:69" ht="15" customHeight="1" x14ac:dyDescent="0.15">
      <c r="G21" s="209"/>
      <c r="H21" s="212"/>
      <c r="I21" s="212"/>
      <c r="J21" s="212"/>
      <c r="K21" s="212"/>
      <c r="L21" s="212"/>
      <c r="M21" s="212"/>
      <c r="N21" s="212"/>
      <c r="O21" s="212"/>
      <c r="P21" s="212"/>
      <c r="Q21" s="212"/>
      <c r="R21" s="212"/>
      <c r="S21" s="211"/>
      <c r="T21" s="222" t="s">
        <v>219</v>
      </c>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23"/>
    </row>
    <row r="22" spans="7:69" ht="15" customHeight="1" x14ac:dyDescent="0.15">
      <c r="G22" s="209"/>
      <c r="H22" s="212"/>
      <c r="I22" s="212"/>
      <c r="J22" s="212"/>
      <c r="K22" s="212"/>
      <c r="L22" s="212"/>
      <c r="M22" s="212"/>
      <c r="N22" s="212"/>
      <c r="O22" s="212"/>
      <c r="P22" s="212"/>
      <c r="Q22" s="212"/>
      <c r="R22" s="212"/>
      <c r="S22" s="211"/>
      <c r="T22" s="222" t="s">
        <v>220</v>
      </c>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23"/>
    </row>
    <row r="23" spans="7:69" ht="15" customHeight="1" x14ac:dyDescent="0.15">
      <c r="G23" s="209"/>
      <c r="H23" s="212"/>
      <c r="I23" s="212"/>
      <c r="J23" s="212"/>
      <c r="K23" s="212"/>
      <c r="L23" s="212"/>
      <c r="M23" s="212"/>
      <c r="N23" s="212"/>
      <c r="O23" s="212"/>
      <c r="P23" s="212"/>
      <c r="Q23" s="212"/>
      <c r="R23" s="212"/>
      <c r="S23" s="211"/>
      <c r="T23" s="222" t="s">
        <v>170</v>
      </c>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23"/>
    </row>
    <row r="24" spans="7:69" ht="15" customHeight="1" x14ac:dyDescent="0.15">
      <c r="G24" s="209"/>
      <c r="H24" s="212"/>
      <c r="I24" s="212"/>
      <c r="J24" s="212"/>
      <c r="K24" s="212"/>
      <c r="L24" s="212"/>
      <c r="M24" s="212"/>
      <c r="N24" s="212"/>
      <c r="O24" s="212"/>
      <c r="P24" s="212"/>
      <c r="Q24" s="212"/>
      <c r="R24" s="212"/>
      <c r="S24" s="211"/>
      <c r="T24" s="22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23"/>
    </row>
    <row r="25" spans="7:69" ht="15" customHeight="1" x14ac:dyDescent="0.15">
      <c r="G25" s="213"/>
      <c r="H25" s="214"/>
      <c r="I25" s="214"/>
      <c r="J25" s="214"/>
      <c r="K25" s="214"/>
      <c r="L25" s="214"/>
      <c r="M25" s="214"/>
      <c r="N25" s="214"/>
      <c r="O25" s="214"/>
      <c r="P25" s="214"/>
      <c r="Q25" s="214"/>
      <c r="R25" s="214"/>
      <c r="S25" s="215"/>
      <c r="T25" s="230" t="s">
        <v>221</v>
      </c>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2"/>
    </row>
    <row r="26" spans="7:69" ht="15" customHeight="1" x14ac:dyDescent="0.15">
      <c r="G26" s="242" t="s">
        <v>172</v>
      </c>
      <c r="H26" s="243"/>
      <c r="I26" s="243"/>
      <c r="J26" s="243"/>
      <c r="K26" s="243"/>
      <c r="L26" s="243"/>
      <c r="M26" s="243"/>
      <c r="N26" s="243"/>
      <c r="O26" s="243"/>
      <c r="P26" s="243"/>
      <c r="Q26" s="243"/>
      <c r="R26" s="243"/>
      <c r="S26" s="244"/>
      <c r="T26" s="216" t="s">
        <v>174</v>
      </c>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7"/>
      <c r="AV26" s="217"/>
      <c r="AW26" s="217"/>
      <c r="AX26" s="217"/>
      <c r="AY26" s="217"/>
      <c r="AZ26" s="217"/>
      <c r="BA26" s="217"/>
      <c r="BB26" s="217"/>
      <c r="BC26" s="217"/>
      <c r="BD26" s="217"/>
      <c r="BE26" s="218"/>
    </row>
    <row r="27" spans="7:69" ht="15" customHeight="1" x14ac:dyDescent="0.15">
      <c r="G27" s="245"/>
      <c r="H27" s="246"/>
      <c r="I27" s="246"/>
      <c r="J27" s="246"/>
      <c r="K27" s="246"/>
      <c r="L27" s="246"/>
      <c r="M27" s="246"/>
      <c r="N27" s="246"/>
      <c r="O27" s="246"/>
      <c r="P27" s="246"/>
      <c r="Q27" s="246"/>
      <c r="R27" s="246"/>
      <c r="S27" s="247"/>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5"/>
    </row>
    <row r="28" spans="7:69" ht="15" customHeight="1" x14ac:dyDescent="0.15">
      <c r="G28" s="245"/>
      <c r="H28" s="246"/>
      <c r="I28" s="246"/>
      <c r="J28" s="246"/>
      <c r="K28" s="246"/>
      <c r="L28" s="246"/>
      <c r="M28" s="246"/>
      <c r="N28" s="246"/>
      <c r="O28" s="246"/>
      <c r="P28" s="246"/>
      <c r="Q28" s="246"/>
      <c r="R28" s="246"/>
      <c r="S28" s="247"/>
      <c r="T28" s="202" t="s">
        <v>175</v>
      </c>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5"/>
    </row>
    <row r="29" spans="7:69" ht="15" customHeight="1" x14ac:dyDescent="0.15">
      <c r="G29" s="245"/>
      <c r="H29" s="246"/>
      <c r="I29" s="246"/>
      <c r="J29" s="246"/>
      <c r="K29" s="246"/>
      <c r="L29" s="246"/>
      <c r="M29" s="246"/>
      <c r="N29" s="246"/>
      <c r="O29" s="246"/>
      <c r="P29" s="246"/>
      <c r="Q29" s="246"/>
      <c r="R29" s="246"/>
      <c r="S29" s="247"/>
      <c r="T29" s="75"/>
      <c r="U29" s="229" t="s">
        <v>176</v>
      </c>
      <c r="V29" s="229"/>
      <c r="W29" s="203" t="s">
        <v>184</v>
      </c>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5"/>
      <c r="BJ29" s="202"/>
      <c r="BK29" s="203"/>
      <c r="BL29" s="203"/>
      <c r="BM29" s="203"/>
      <c r="BN29" s="203"/>
      <c r="BO29" s="203"/>
      <c r="BP29" s="203"/>
      <c r="BQ29" s="203"/>
    </row>
    <row r="30" spans="7:69" ht="15" customHeight="1" x14ac:dyDescent="0.15">
      <c r="G30" s="233" t="s">
        <v>173</v>
      </c>
      <c r="H30" s="234"/>
      <c r="I30" s="234"/>
      <c r="J30" s="234"/>
      <c r="K30" s="234"/>
      <c r="L30" s="234"/>
      <c r="M30" s="234"/>
      <c r="N30" s="234"/>
      <c r="O30" s="234"/>
      <c r="P30" s="234"/>
      <c r="Q30" s="234"/>
      <c r="R30" s="234"/>
      <c r="S30" s="235"/>
      <c r="U30" s="229" t="s">
        <v>177</v>
      </c>
      <c r="V30" s="229"/>
      <c r="W30" s="203" t="s">
        <v>178</v>
      </c>
      <c r="X30" s="203"/>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5"/>
    </row>
    <row r="31" spans="7:69" ht="15" customHeight="1" x14ac:dyDescent="0.15">
      <c r="G31" s="236"/>
      <c r="H31" s="237"/>
      <c r="I31" s="237"/>
      <c r="J31" s="237"/>
      <c r="K31" s="237"/>
      <c r="L31" s="237"/>
      <c r="M31" s="237"/>
      <c r="N31" s="237"/>
      <c r="O31" s="237"/>
      <c r="P31" s="237"/>
      <c r="Q31" s="237"/>
      <c r="R31" s="237"/>
      <c r="S31" s="238"/>
      <c r="U31" s="229" t="s">
        <v>179</v>
      </c>
      <c r="V31" s="229"/>
      <c r="W31" s="203" t="s">
        <v>180</v>
      </c>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5"/>
    </row>
    <row r="32" spans="7:69" ht="15" customHeight="1" x14ac:dyDescent="0.15">
      <c r="G32" s="236"/>
      <c r="H32" s="237"/>
      <c r="I32" s="237"/>
      <c r="J32" s="237"/>
      <c r="K32" s="237"/>
      <c r="L32" s="237"/>
      <c r="M32" s="237"/>
      <c r="N32" s="237"/>
      <c r="O32" s="237"/>
      <c r="P32" s="237"/>
      <c r="Q32" s="237"/>
      <c r="R32" s="237"/>
      <c r="S32" s="238"/>
      <c r="U32" s="229" t="s">
        <v>181</v>
      </c>
      <c r="V32" s="229"/>
      <c r="W32" s="203" t="s">
        <v>182</v>
      </c>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5"/>
    </row>
    <row r="33" spans="3:57" ht="15" customHeight="1" x14ac:dyDescent="0.15">
      <c r="G33" s="236"/>
      <c r="H33" s="237"/>
      <c r="I33" s="237"/>
      <c r="J33" s="237"/>
      <c r="K33" s="237"/>
      <c r="L33" s="237"/>
      <c r="M33" s="237"/>
      <c r="N33" s="237"/>
      <c r="O33" s="237"/>
      <c r="P33" s="237"/>
      <c r="Q33" s="237"/>
      <c r="R33" s="237"/>
      <c r="S33" s="238"/>
      <c r="U33" s="229" t="s">
        <v>183</v>
      </c>
      <c r="V33" s="229"/>
      <c r="W33" s="203" t="s">
        <v>222</v>
      </c>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5"/>
    </row>
    <row r="34" spans="3:57" ht="15" customHeight="1" x14ac:dyDescent="0.15">
      <c r="G34" s="239"/>
      <c r="H34" s="240"/>
      <c r="I34" s="240"/>
      <c r="J34" s="240"/>
      <c r="K34" s="240"/>
      <c r="L34" s="240"/>
      <c r="M34" s="240"/>
      <c r="N34" s="240"/>
      <c r="O34" s="240"/>
      <c r="P34" s="240"/>
      <c r="Q34" s="240"/>
      <c r="R34" s="240"/>
      <c r="S34" s="241"/>
      <c r="T34" s="117"/>
      <c r="U34" s="248" t="s">
        <v>183</v>
      </c>
      <c r="V34" s="248"/>
      <c r="W34" s="249" t="s">
        <v>223</v>
      </c>
      <c r="X34" s="249"/>
      <c r="Y34" s="249"/>
      <c r="Z34" s="249"/>
      <c r="AA34" s="249"/>
      <c r="AB34" s="249"/>
      <c r="AC34" s="249"/>
      <c r="AD34" s="249"/>
      <c r="AE34" s="249"/>
      <c r="AF34" s="249"/>
      <c r="AG34" s="249"/>
      <c r="AH34" s="249"/>
      <c r="AI34" s="249"/>
      <c r="AJ34" s="249"/>
      <c r="AK34" s="249"/>
      <c r="AL34" s="249"/>
      <c r="AM34" s="249"/>
      <c r="AN34" s="249"/>
      <c r="AO34" s="249"/>
      <c r="AP34" s="249"/>
      <c r="AQ34" s="249"/>
      <c r="AR34" s="249"/>
      <c r="AS34" s="249"/>
      <c r="AT34" s="249"/>
      <c r="AU34" s="249"/>
      <c r="AV34" s="249"/>
      <c r="AW34" s="249"/>
      <c r="AX34" s="249"/>
      <c r="AY34" s="249"/>
      <c r="AZ34" s="249"/>
      <c r="BA34" s="249"/>
      <c r="BB34" s="249"/>
      <c r="BC34" s="249"/>
      <c r="BD34" s="249"/>
      <c r="BE34" s="250"/>
    </row>
    <row r="35" spans="3:57" ht="15" customHeight="1" x14ac:dyDescent="0.15">
      <c r="G35" s="226" t="s">
        <v>224</v>
      </c>
      <c r="H35" s="226"/>
      <c r="I35" s="226"/>
      <c r="J35" s="226"/>
      <c r="K35" s="226"/>
      <c r="L35" s="226"/>
      <c r="M35" s="226"/>
      <c r="N35" s="226"/>
      <c r="O35" s="226"/>
      <c r="P35" s="226"/>
      <c r="Q35" s="226"/>
      <c r="R35" s="226"/>
      <c r="S35" s="226"/>
      <c r="T35" s="227" t="s">
        <v>426</v>
      </c>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row>
    <row r="36" spans="3:57" ht="15" customHeight="1" x14ac:dyDescent="0.15">
      <c r="G36" s="226"/>
      <c r="H36" s="226"/>
      <c r="I36" s="226"/>
      <c r="J36" s="226"/>
      <c r="K36" s="226"/>
      <c r="L36" s="226"/>
      <c r="M36" s="226"/>
      <c r="N36" s="226"/>
      <c r="O36" s="226"/>
      <c r="P36" s="226"/>
      <c r="Q36" s="226"/>
      <c r="R36" s="226"/>
      <c r="S36" s="226"/>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row>
    <row r="37" spans="3:57" ht="15" customHeight="1" x14ac:dyDescent="0.15">
      <c r="G37" s="226"/>
      <c r="H37" s="226"/>
      <c r="I37" s="226"/>
      <c r="J37" s="226"/>
      <c r="K37" s="226"/>
      <c r="L37" s="226"/>
      <c r="M37" s="226"/>
      <c r="N37" s="226"/>
      <c r="O37" s="226"/>
      <c r="P37" s="226"/>
      <c r="Q37" s="226"/>
      <c r="R37" s="226"/>
      <c r="S37" s="226"/>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row>
    <row r="38" spans="3:57" ht="15" customHeight="1" x14ac:dyDescent="0.15"/>
    <row r="39" spans="3:57" ht="15" customHeight="1" x14ac:dyDescent="0.15"/>
    <row r="40" spans="3:57" s="74" customFormat="1" ht="15" customHeight="1" x14ac:dyDescent="0.15">
      <c r="C40" s="74">
        <v>2</v>
      </c>
      <c r="D40" s="74" t="s">
        <v>147</v>
      </c>
      <c r="E40" s="74" t="s">
        <v>156</v>
      </c>
    </row>
    <row r="41" spans="3:57" ht="15" customHeight="1" x14ac:dyDescent="0.15"/>
    <row r="42" spans="3:57" ht="15" customHeight="1" x14ac:dyDescent="0.15">
      <c r="G42" s="202" t="s">
        <v>427</v>
      </c>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row>
    <row r="43" spans="3:57" ht="15" customHeight="1" x14ac:dyDescent="0.15">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row>
    <row r="44" spans="3:57" ht="15" customHeight="1" x14ac:dyDescent="0.15">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row>
    <row r="45" spans="3:57" ht="15" customHeight="1" x14ac:dyDescent="0.15">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row>
    <row r="46" spans="3:57" ht="15" customHeight="1" x14ac:dyDescent="0.15">
      <c r="G46" s="204" t="s">
        <v>198</v>
      </c>
      <c r="H46" s="204"/>
      <c r="I46" s="204"/>
      <c r="J46" s="204"/>
      <c r="K46" s="204"/>
      <c r="L46" s="204"/>
      <c r="M46" s="204"/>
      <c r="N46" s="204"/>
      <c r="O46" s="204"/>
      <c r="P46" s="204"/>
      <c r="Q46" s="204"/>
      <c r="R46" s="204"/>
      <c r="S46" s="204"/>
    </row>
    <row r="47" spans="3:57" ht="15" customHeight="1" x14ac:dyDescent="0.15">
      <c r="G47" s="118"/>
    </row>
    <row r="48" spans="3:57" ht="15" customHeight="1" x14ac:dyDescent="0.15">
      <c r="G48" s="202" t="s">
        <v>200</v>
      </c>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row>
    <row r="49" spans="4:57" ht="15" customHeight="1" x14ac:dyDescent="0.15">
      <c r="D49" s="76"/>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row>
    <row r="50" spans="4:57" x14ac:dyDescent="0.15">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row>
    <row r="51" spans="4:57" x14ac:dyDescent="0.15">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row>
    <row r="52" spans="4:57" x14ac:dyDescent="0.15">
      <c r="G52" s="204" t="s">
        <v>199</v>
      </c>
      <c r="H52" s="204"/>
      <c r="I52" s="204"/>
      <c r="J52" s="204"/>
      <c r="K52" s="204"/>
      <c r="L52" s="204"/>
      <c r="M52" s="204"/>
      <c r="N52" s="204"/>
      <c r="O52" s="204"/>
      <c r="P52" s="204"/>
      <c r="Q52" s="204"/>
      <c r="R52" s="204"/>
      <c r="S52" s="204"/>
    </row>
  </sheetData>
  <sheetProtection algorithmName="SHA-512" hashValue="gW8f8nxIrWVBzVDDpE5cwOJQp5Mab6Xa7JeQ75DRIuxOlDBvnu6us7ABq5ccs22gsV/DoeAFuZ49V660N7VzKA==" saltValue="atVVZ9JTwao7WBNZw9PNig==" spinCount="100000" sheet="1" objects="1" scenarios="1"/>
  <mergeCells count="43">
    <mergeCell ref="G35:S37"/>
    <mergeCell ref="T35:BE37"/>
    <mergeCell ref="BJ29:BQ29"/>
    <mergeCell ref="G30:S34"/>
    <mergeCell ref="G26:S29"/>
    <mergeCell ref="T26:BE27"/>
    <mergeCell ref="T28:BE28"/>
    <mergeCell ref="U34:V34"/>
    <mergeCell ref="W34:BE34"/>
    <mergeCell ref="U29:V29"/>
    <mergeCell ref="W29:BE29"/>
    <mergeCell ref="U30:V30"/>
    <mergeCell ref="W30:BE30"/>
    <mergeCell ref="U32:V32"/>
    <mergeCell ref="W32:BE32"/>
    <mergeCell ref="U31:V31"/>
    <mergeCell ref="W31:BE31"/>
    <mergeCell ref="U33:V33"/>
    <mergeCell ref="T22:BE22"/>
    <mergeCell ref="T23:BE24"/>
    <mergeCell ref="T25:BE25"/>
    <mergeCell ref="W33:BE33"/>
    <mergeCell ref="F2:BC2"/>
    <mergeCell ref="G8:S9"/>
    <mergeCell ref="T8:BE9"/>
    <mergeCell ref="G10:S12"/>
    <mergeCell ref="T10:BE12"/>
    <mergeCell ref="G48:BE51"/>
    <mergeCell ref="G52:S52"/>
    <mergeCell ref="G46:S46"/>
    <mergeCell ref="G42:BE45"/>
    <mergeCell ref="BJ16:BQ16"/>
    <mergeCell ref="U17:AA17"/>
    <mergeCell ref="AB17:BE17"/>
    <mergeCell ref="U18:AA18"/>
    <mergeCell ref="AB18:BE18"/>
    <mergeCell ref="G13:S25"/>
    <mergeCell ref="T13:BE14"/>
    <mergeCell ref="T15:BE15"/>
    <mergeCell ref="U16:AA16"/>
    <mergeCell ref="AB16:BE16"/>
    <mergeCell ref="T19:BE20"/>
    <mergeCell ref="T21:BE21"/>
  </mergeCells>
  <phoneticPr fontId="6"/>
  <hyperlinks>
    <hyperlink ref="G10:S12" location="表紙!A1" display="表紙" xr:uid="{004C94CC-8BDC-4858-BC4D-D9989525C5E3}"/>
    <hyperlink ref="G26:S29" location="軽微基準判定!A1" display="軽微基準判定" xr:uid="{75B2585A-DA26-4552-97A7-3A41B1F4710F}"/>
    <hyperlink ref="G13:S16" location="'軽微基準（決定、発生）'!A1" display="軽微基準（決定、発生）" xr:uid="{F68C2BFB-128C-4E6B-840E-7E5CE845F61E}"/>
    <hyperlink ref="G13:S25" location="軽微基準一覧表!A1" display="軽微基準一覧表" xr:uid="{4BB54521-3AE9-4047-BAF5-D996190D5190}"/>
    <hyperlink ref="G30:S34" location="データ入力!A1" display="データ入力" xr:uid="{AE0F115E-A230-4747-8112-D93C9E298CB7}"/>
    <hyperlink ref="G46" r:id="rId1" xr:uid="{9A4FF6EC-FCB7-4030-A0C2-8DC34419B4C9}"/>
    <hyperlink ref="G52" r:id="rId2" xr:uid="{DE89EF9D-34F8-40AC-AD25-9ACB3539F874}"/>
    <hyperlink ref="G35:S37" location="'（参考）公開項目選択例'!A1" display="（参考）公開項目選択例" xr:uid="{0C62D925-829A-4FD8-B6EB-F7536D29D08A}"/>
  </hyperlinks>
  <pageMargins left="0.7" right="0.7" top="0.75" bottom="0.75" header="0.3" footer="0.3"/>
  <pageSetup paperSize="9" scale="57"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72"/>
  <sheetViews>
    <sheetView showGridLines="0" zoomScale="80" zoomScaleNormal="80" workbookViewId="0">
      <pane xSplit="4" ySplit="2" topLeftCell="E3" activePane="bottomRight" state="frozen"/>
      <selection pane="topRight" activeCell="E1" sqref="E1"/>
      <selection pane="bottomLeft" activeCell="A3" sqref="A3"/>
      <selection pane="bottomRight"/>
    </sheetView>
  </sheetViews>
  <sheetFormatPr defaultRowHeight="12" x14ac:dyDescent="0.15"/>
  <cols>
    <col min="1" max="1" width="1.625" style="1" customWidth="1"/>
    <col min="2" max="2" width="18.625" style="1" hidden="1" customWidth="1"/>
    <col min="3" max="3" width="11.625" style="6" customWidth="1"/>
    <col min="4" max="4" width="60.625" style="7" customWidth="1"/>
    <col min="5" max="5" width="15.625" style="7" customWidth="1"/>
    <col min="6" max="6" width="5.625" style="1" customWidth="1"/>
    <col min="7" max="7" width="15.625" style="7" customWidth="1"/>
    <col min="8" max="8" width="5.625" style="1" customWidth="1"/>
    <col min="9" max="9" width="15.625" style="7" customWidth="1"/>
    <col min="10" max="10" width="5.625" style="1" customWidth="1"/>
    <col min="11" max="11" width="15.625" style="7" customWidth="1"/>
    <col min="12" max="12" width="5.625" style="1" customWidth="1"/>
    <col min="13" max="13" width="15.625" style="7" customWidth="1"/>
    <col min="14" max="14" width="5.625" style="1" customWidth="1"/>
    <col min="15" max="15" width="15.625" style="7" customWidth="1"/>
    <col min="16" max="16" width="5.625" style="7" customWidth="1"/>
    <col min="17" max="17" width="15.625" style="1" customWidth="1"/>
    <col min="18" max="18" width="70.625" style="1" customWidth="1"/>
    <col min="19" max="19" width="9" style="1" customWidth="1"/>
    <col min="20" max="16384" width="9" style="1"/>
  </cols>
  <sheetData>
    <row r="1" spans="2:18" ht="20.100000000000001" customHeight="1" x14ac:dyDescent="0.15">
      <c r="C1" s="262"/>
      <c r="D1" s="260" t="s">
        <v>75</v>
      </c>
      <c r="E1" s="264" t="s">
        <v>91</v>
      </c>
      <c r="F1" s="265"/>
      <c r="G1" s="265"/>
      <c r="H1" s="265"/>
      <c r="I1" s="265"/>
      <c r="J1" s="266"/>
      <c r="K1" s="254" t="s">
        <v>92</v>
      </c>
      <c r="L1" s="255"/>
      <c r="M1" s="255"/>
      <c r="N1" s="255"/>
      <c r="O1" s="255"/>
      <c r="P1" s="255"/>
      <c r="Q1" s="256"/>
      <c r="R1" s="257" t="s">
        <v>76</v>
      </c>
    </row>
    <row r="2" spans="2:18" s="4" customFormat="1" ht="20.100000000000001" customHeight="1" thickBot="1" x14ac:dyDescent="0.2">
      <c r="C2" s="263"/>
      <c r="D2" s="261"/>
      <c r="E2" s="267" t="s">
        <v>85</v>
      </c>
      <c r="F2" s="268"/>
      <c r="G2" s="269" t="s">
        <v>86</v>
      </c>
      <c r="H2" s="268"/>
      <c r="I2" s="269" t="s">
        <v>87</v>
      </c>
      <c r="J2" s="270"/>
      <c r="K2" s="251" t="s">
        <v>88</v>
      </c>
      <c r="L2" s="252"/>
      <c r="M2" s="253" t="s">
        <v>89</v>
      </c>
      <c r="N2" s="252"/>
      <c r="O2" s="253" t="s">
        <v>90</v>
      </c>
      <c r="P2" s="259"/>
      <c r="Q2" s="32" t="s">
        <v>103</v>
      </c>
      <c r="R2" s="258"/>
    </row>
    <row r="3" spans="2:18" s="4" customFormat="1" ht="24.95" customHeight="1" x14ac:dyDescent="0.15">
      <c r="B3" s="4" t="s">
        <v>2</v>
      </c>
      <c r="C3" s="273" t="s">
        <v>69</v>
      </c>
      <c r="D3" s="17" t="s">
        <v>202</v>
      </c>
      <c r="E3" s="37" t="s">
        <v>60</v>
      </c>
      <c r="F3" s="38" t="s">
        <v>60</v>
      </c>
      <c r="G3" s="39" t="s">
        <v>60</v>
      </c>
      <c r="H3" s="38" t="s">
        <v>60</v>
      </c>
      <c r="I3" s="39" t="s">
        <v>60</v>
      </c>
      <c r="J3" s="40" t="s">
        <v>60</v>
      </c>
      <c r="K3" s="37" t="s">
        <v>60</v>
      </c>
      <c r="L3" s="38" t="s">
        <v>60</v>
      </c>
      <c r="M3" s="39" t="s">
        <v>60</v>
      </c>
      <c r="N3" s="38" t="s">
        <v>60</v>
      </c>
      <c r="O3" s="39" t="s">
        <v>60</v>
      </c>
      <c r="P3" s="41" t="s">
        <v>60</v>
      </c>
      <c r="Q3" s="40" t="s">
        <v>60</v>
      </c>
      <c r="R3" s="52"/>
    </row>
    <row r="4" spans="2:18" s="4" customFormat="1" ht="24.95" customHeight="1" x14ac:dyDescent="0.15">
      <c r="B4" s="4" t="s">
        <v>15</v>
      </c>
      <c r="C4" s="274"/>
      <c r="D4" s="12" t="s">
        <v>3</v>
      </c>
      <c r="E4" s="42" t="s">
        <v>60</v>
      </c>
      <c r="F4" s="43" t="s">
        <v>60</v>
      </c>
      <c r="G4" s="44" t="s">
        <v>60</v>
      </c>
      <c r="H4" s="43" t="s">
        <v>60</v>
      </c>
      <c r="I4" s="44" t="s">
        <v>60</v>
      </c>
      <c r="J4" s="45" t="s">
        <v>60</v>
      </c>
      <c r="K4" s="42" t="s">
        <v>60</v>
      </c>
      <c r="L4" s="43" t="s">
        <v>60</v>
      </c>
      <c r="M4" s="44" t="s">
        <v>60</v>
      </c>
      <c r="N4" s="43" t="s">
        <v>60</v>
      </c>
      <c r="O4" s="44" t="s">
        <v>60</v>
      </c>
      <c r="P4" s="46" t="s">
        <v>60</v>
      </c>
      <c r="Q4" s="45" t="s">
        <v>60</v>
      </c>
      <c r="R4" s="53"/>
    </row>
    <row r="5" spans="2:18" s="4" customFormat="1" ht="24.95" customHeight="1" x14ac:dyDescent="0.15">
      <c r="B5" s="4" t="s">
        <v>28</v>
      </c>
      <c r="C5" s="274"/>
      <c r="D5" s="12" t="s">
        <v>4</v>
      </c>
      <c r="E5" s="42" t="s">
        <v>60</v>
      </c>
      <c r="F5" s="43" t="s">
        <v>60</v>
      </c>
      <c r="G5" s="44" t="s">
        <v>60</v>
      </c>
      <c r="H5" s="43" t="s">
        <v>60</v>
      </c>
      <c r="I5" s="44" t="s">
        <v>60</v>
      </c>
      <c r="J5" s="45" t="s">
        <v>60</v>
      </c>
      <c r="K5" s="42" t="s">
        <v>60</v>
      </c>
      <c r="L5" s="43" t="s">
        <v>60</v>
      </c>
      <c r="M5" s="44" t="s">
        <v>60</v>
      </c>
      <c r="N5" s="43" t="s">
        <v>60</v>
      </c>
      <c r="O5" s="44" t="s">
        <v>60</v>
      </c>
      <c r="P5" s="46" t="s">
        <v>60</v>
      </c>
      <c r="Q5" s="45" t="s">
        <v>60</v>
      </c>
      <c r="R5" s="53"/>
    </row>
    <row r="6" spans="2:18" s="4" customFormat="1" ht="24.95" customHeight="1" x14ac:dyDescent="0.15">
      <c r="B6" s="4" t="s">
        <v>40</v>
      </c>
      <c r="C6" s="274"/>
      <c r="D6" s="12" t="s">
        <v>5</v>
      </c>
      <c r="E6" s="42" t="s">
        <v>60</v>
      </c>
      <c r="F6" s="43" t="s">
        <v>60</v>
      </c>
      <c r="G6" s="44" t="s">
        <v>60</v>
      </c>
      <c r="H6" s="43" t="s">
        <v>60</v>
      </c>
      <c r="I6" s="44" t="s">
        <v>60</v>
      </c>
      <c r="J6" s="45" t="s">
        <v>60</v>
      </c>
      <c r="K6" s="42" t="s">
        <v>60</v>
      </c>
      <c r="L6" s="43" t="s">
        <v>60</v>
      </c>
      <c r="M6" s="44" t="s">
        <v>60</v>
      </c>
      <c r="N6" s="43" t="s">
        <v>60</v>
      </c>
      <c r="O6" s="44" t="s">
        <v>60</v>
      </c>
      <c r="P6" s="46" t="s">
        <v>60</v>
      </c>
      <c r="Q6" s="45" t="s">
        <v>60</v>
      </c>
      <c r="R6" s="53"/>
    </row>
    <row r="7" spans="2:18" s="4" customFormat="1" ht="24.95" customHeight="1" x14ac:dyDescent="0.15">
      <c r="B7" s="4" t="s">
        <v>45</v>
      </c>
      <c r="C7" s="274"/>
      <c r="D7" s="12" t="s">
        <v>6</v>
      </c>
      <c r="E7" s="20" t="s">
        <v>60</v>
      </c>
      <c r="F7" s="5" t="s">
        <v>60</v>
      </c>
      <c r="G7" s="3" t="s">
        <v>60</v>
      </c>
      <c r="H7" s="5" t="s">
        <v>60</v>
      </c>
      <c r="I7" s="3" t="s">
        <v>60</v>
      </c>
      <c r="J7" s="11" t="s">
        <v>60</v>
      </c>
      <c r="K7" s="20" t="s">
        <v>60</v>
      </c>
      <c r="L7" s="5" t="s">
        <v>60</v>
      </c>
      <c r="M7" s="3" t="s">
        <v>60</v>
      </c>
      <c r="N7" s="5" t="s">
        <v>60</v>
      </c>
      <c r="O7" s="3" t="s">
        <v>60</v>
      </c>
      <c r="P7" s="28" t="s">
        <v>60</v>
      </c>
      <c r="Q7" s="11" t="s">
        <v>60</v>
      </c>
      <c r="R7" s="24" t="s">
        <v>77</v>
      </c>
    </row>
    <row r="8" spans="2:18" s="4" customFormat="1" ht="24.95" customHeight="1" x14ac:dyDescent="0.15">
      <c r="B8" s="4" t="s">
        <v>46</v>
      </c>
      <c r="C8" s="274"/>
      <c r="D8" s="12" t="s">
        <v>7</v>
      </c>
      <c r="E8" s="42" t="s">
        <v>60</v>
      </c>
      <c r="F8" s="43" t="s">
        <v>60</v>
      </c>
      <c r="G8" s="44" t="s">
        <v>60</v>
      </c>
      <c r="H8" s="43" t="s">
        <v>60</v>
      </c>
      <c r="I8" s="44" t="s">
        <v>60</v>
      </c>
      <c r="J8" s="45" t="s">
        <v>60</v>
      </c>
      <c r="K8" s="42" t="s">
        <v>60</v>
      </c>
      <c r="L8" s="43" t="s">
        <v>60</v>
      </c>
      <c r="M8" s="44" t="s">
        <v>60</v>
      </c>
      <c r="N8" s="43" t="s">
        <v>60</v>
      </c>
      <c r="O8" s="44" t="s">
        <v>60</v>
      </c>
      <c r="P8" s="46" t="s">
        <v>60</v>
      </c>
      <c r="Q8" s="45" t="s">
        <v>60</v>
      </c>
      <c r="R8" s="53"/>
    </row>
    <row r="9" spans="2:18" s="4" customFormat="1" ht="24.95" customHeight="1" x14ac:dyDescent="0.15">
      <c r="C9" s="274"/>
      <c r="D9" s="12" t="s">
        <v>8</v>
      </c>
      <c r="E9" s="42" t="s">
        <v>60</v>
      </c>
      <c r="F9" s="43" t="s">
        <v>60</v>
      </c>
      <c r="G9" s="44" t="s">
        <v>60</v>
      </c>
      <c r="H9" s="43" t="s">
        <v>60</v>
      </c>
      <c r="I9" s="44" t="s">
        <v>60</v>
      </c>
      <c r="J9" s="45" t="s">
        <v>60</v>
      </c>
      <c r="K9" s="42" t="s">
        <v>60</v>
      </c>
      <c r="L9" s="43" t="s">
        <v>60</v>
      </c>
      <c r="M9" s="44" t="s">
        <v>60</v>
      </c>
      <c r="N9" s="43" t="s">
        <v>60</v>
      </c>
      <c r="O9" s="44" t="s">
        <v>60</v>
      </c>
      <c r="P9" s="46" t="s">
        <v>60</v>
      </c>
      <c r="Q9" s="45" t="s">
        <v>60</v>
      </c>
      <c r="R9" s="53"/>
    </row>
    <row r="10" spans="2:18" s="4" customFormat="1" ht="24.95" customHeight="1" x14ac:dyDescent="0.15">
      <c r="C10" s="274"/>
      <c r="D10" s="12" t="s">
        <v>9</v>
      </c>
      <c r="E10" s="42" t="s">
        <v>60</v>
      </c>
      <c r="F10" s="43" t="s">
        <v>60</v>
      </c>
      <c r="G10" s="44" t="s">
        <v>60</v>
      </c>
      <c r="H10" s="43" t="s">
        <v>60</v>
      </c>
      <c r="I10" s="44" t="s">
        <v>60</v>
      </c>
      <c r="J10" s="45" t="s">
        <v>60</v>
      </c>
      <c r="K10" s="42" t="s">
        <v>60</v>
      </c>
      <c r="L10" s="43" t="s">
        <v>60</v>
      </c>
      <c r="M10" s="44" t="s">
        <v>60</v>
      </c>
      <c r="N10" s="43" t="s">
        <v>60</v>
      </c>
      <c r="O10" s="44" t="s">
        <v>60</v>
      </c>
      <c r="P10" s="46" t="s">
        <v>60</v>
      </c>
      <c r="Q10" s="45" t="s">
        <v>60</v>
      </c>
      <c r="R10" s="53"/>
    </row>
    <row r="11" spans="2:18" s="4" customFormat="1" ht="24.95" customHeight="1" x14ac:dyDescent="0.15">
      <c r="C11" s="274"/>
      <c r="D11" s="12" t="s">
        <v>203</v>
      </c>
      <c r="E11" s="42" t="s">
        <v>60</v>
      </c>
      <c r="F11" s="43" t="s">
        <v>60</v>
      </c>
      <c r="G11" s="44" t="s">
        <v>60</v>
      </c>
      <c r="H11" s="43" t="s">
        <v>60</v>
      </c>
      <c r="I11" s="44" t="s">
        <v>60</v>
      </c>
      <c r="J11" s="45" t="s">
        <v>60</v>
      </c>
      <c r="K11" s="42" t="s">
        <v>60</v>
      </c>
      <c r="L11" s="43" t="s">
        <v>60</v>
      </c>
      <c r="M11" s="44" t="s">
        <v>60</v>
      </c>
      <c r="N11" s="43" t="s">
        <v>60</v>
      </c>
      <c r="O11" s="44" t="s">
        <v>60</v>
      </c>
      <c r="P11" s="46" t="s">
        <v>60</v>
      </c>
      <c r="Q11" s="45" t="s">
        <v>60</v>
      </c>
      <c r="R11" s="53"/>
    </row>
    <row r="12" spans="2:18" s="4" customFormat="1" ht="24.95" customHeight="1" x14ac:dyDescent="0.15">
      <c r="C12" s="274"/>
      <c r="D12" s="12" t="s">
        <v>204</v>
      </c>
      <c r="E12" s="42" t="s">
        <v>60</v>
      </c>
      <c r="F12" s="43" t="s">
        <v>60</v>
      </c>
      <c r="G12" s="44" t="s">
        <v>60</v>
      </c>
      <c r="H12" s="43" t="s">
        <v>60</v>
      </c>
      <c r="I12" s="44" t="s">
        <v>60</v>
      </c>
      <c r="J12" s="45" t="s">
        <v>60</v>
      </c>
      <c r="K12" s="42" t="s">
        <v>60</v>
      </c>
      <c r="L12" s="43" t="s">
        <v>60</v>
      </c>
      <c r="M12" s="44" t="s">
        <v>60</v>
      </c>
      <c r="N12" s="43" t="s">
        <v>60</v>
      </c>
      <c r="O12" s="44" t="s">
        <v>60</v>
      </c>
      <c r="P12" s="46" t="s">
        <v>60</v>
      </c>
      <c r="Q12" s="45" t="s">
        <v>60</v>
      </c>
      <c r="R12" s="53"/>
    </row>
    <row r="13" spans="2:18" s="4" customFormat="1" ht="24.95" customHeight="1" x14ac:dyDescent="0.15">
      <c r="C13" s="274"/>
      <c r="D13" s="12" t="s">
        <v>10</v>
      </c>
      <c r="E13" s="42" t="s">
        <v>60</v>
      </c>
      <c r="F13" s="43" t="s">
        <v>60</v>
      </c>
      <c r="G13" s="44" t="s">
        <v>60</v>
      </c>
      <c r="H13" s="43" t="s">
        <v>60</v>
      </c>
      <c r="I13" s="44" t="s">
        <v>60</v>
      </c>
      <c r="J13" s="45" t="s">
        <v>60</v>
      </c>
      <c r="K13" s="42" t="s">
        <v>60</v>
      </c>
      <c r="L13" s="43" t="s">
        <v>60</v>
      </c>
      <c r="M13" s="44" t="s">
        <v>60</v>
      </c>
      <c r="N13" s="43" t="s">
        <v>60</v>
      </c>
      <c r="O13" s="44" t="s">
        <v>60</v>
      </c>
      <c r="P13" s="46" t="s">
        <v>60</v>
      </c>
      <c r="Q13" s="45" t="s">
        <v>60</v>
      </c>
      <c r="R13" s="53"/>
    </row>
    <row r="14" spans="2:18" s="4" customFormat="1" ht="24.95" customHeight="1" x14ac:dyDescent="0.15">
      <c r="C14" s="274"/>
      <c r="D14" s="12" t="s">
        <v>11</v>
      </c>
      <c r="E14" s="42" t="s">
        <v>60</v>
      </c>
      <c r="F14" s="43" t="s">
        <v>60</v>
      </c>
      <c r="G14" s="44" t="s">
        <v>60</v>
      </c>
      <c r="H14" s="43" t="s">
        <v>60</v>
      </c>
      <c r="I14" s="44" t="s">
        <v>60</v>
      </c>
      <c r="J14" s="45" t="s">
        <v>60</v>
      </c>
      <c r="K14" s="42" t="s">
        <v>60</v>
      </c>
      <c r="L14" s="43" t="s">
        <v>60</v>
      </c>
      <c r="M14" s="44" t="s">
        <v>60</v>
      </c>
      <c r="N14" s="43" t="s">
        <v>60</v>
      </c>
      <c r="O14" s="44" t="s">
        <v>60</v>
      </c>
      <c r="P14" s="46" t="s">
        <v>60</v>
      </c>
      <c r="Q14" s="45" t="s">
        <v>60</v>
      </c>
      <c r="R14" s="53"/>
    </row>
    <row r="15" spans="2:18" s="4" customFormat="1" ht="24.95" customHeight="1" x14ac:dyDescent="0.15">
      <c r="C15" s="274"/>
      <c r="D15" s="12" t="s">
        <v>12</v>
      </c>
      <c r="E15" s="42" t="s">
        <v>60</v>
      </c>
      <c r="F15" s="43" t="s">
        <v>60</v>
      </c>
      <c r="G15" s="44" t="s">
        <v>60</v>
      </c>
      <c r="H15" s="43" t="s">
        <v>60</v>
      </c>
      <c r="I15" s="44" t="s">
        <v>60</v>
      </c>
      <c r="J15" s="45" t="s">
        <v>60</v>
      </c>
      <c r="K15" s="42" t="s">
        <v>60</v>
      </c>
      <c r="L15" s="43" t="s">
        <v>60</v>
      </c>
      <c r="M15" s="44" t="s">
        <v>60</v>
      </c>
      <c r="N15" s="43" t="s">
        <v>60</v>
      </c>
      <c r="O15" s="44" t="s">
        <v>60</v>
      </c>
      <c r="P15" s="46" t="s">
        <v>60</v>
      </c>
      <c r="Q15" s="45" t="s">
        <v>60</v>
      </c>
      <c r="R15" s="53"/>
    </row>
    <row r="16" spans="2:18" s="4" customFormat="1" ht="24.95" customHeight="1" x14ac:dyDescent="0.15">
      <c r="C16" s="274"/>
      <c r="D16" s="12" t="s">
        <v>13</v>
      </c>
      <c r="E16" s="42" t="s">
        <v>60</v>
      </c>
      <c r="F16" s="43" t="s">
        <v>60</v>
      </c>
      <c r="G16" s="44" t="s">
        <v>60</v>
      </c>
      <c r="H16" s="43" t="s">
        <v>60</v>
      </c>
      <c r="I16" s="44" t="s">
        <v>60</v>
      </c>
      <c r="J16" s="45" t="s">
        <v>60</v>
      </c>
      <c r="K16" s="42" t="s">
        <v>60</v>
      </c>
      <c r="L16" s="43" t="s">
        <v>60</v>
      </c>
      <c r="M16" s="44" t="s">
        <v>60</v>
      </c>
      <c r="N16" s="43" t="s">
        <v>60</v>
      </c>
      <c r="O16" s="44" t="s">
        <v>60</v>
      </c>
      <c r="P16" s="46" t="s">
        <v>60</v>
      </c>
      <c r="Q16" s="45" t="s">
        <v>60</v>
      </c>
      <c r="R16" s="53"/>
    </row>
    <row r="17" spans="3:18" s="4" customFormat="1" ht="24.95" customHeight="1" x14ac:dyDescent="0.15">
      <c r="C17" s="274"/>
      <c r="D17" s="12" t="s">
        <v>14</v>
      </c>
      <c r="E17" s="42" t="s">
        <v>60</v>
      </c>
      <c r="F17" s="43" t="s">
        <v>60</v>
      </c>
      <c r="G17" s="44" t="s">
        <v>60</v>
      </c>
      <c r="H17" s="43" t="s">
        <v>60</v>
      </c>
      <c r="I17" s="44" t="s">
        <v>60</v>
      </c>
      <c r="J17" s="45" t="s">
        <v>60</v>
      </c>
      <c r="K17" s="42" t="s">
        <v>60</v>
      </c>
      <c r="L17" s="43" t="s">
        <v>60</v>
      </c>
      <c r="M17" s="44" t="s">
        <v>60</v>
      </c>
      <c r="N17" s="43" t="s">
        <v>60</v>
      </c>
      <c r="O17" s="44" t="s">
        <v>60</v>
      </c>
      <c r="P17" s="46" t="s">
        <v>60</v>
      </c>
      <c r="Q17" s="45" t="s">
        <v>60</v>
      </c>
      <c r="R17" s="53"/>
    </row>
    <row r="18" spans="3:18" s="4" customFormat="1" ht="24.95" customHeight="1" x14ac:dyDescent="0.15">
      <c r="C18" s="271" t="s">
        <v>70</v>
      </c>
      <c r="D18" s="12" t="s">
        <v>16</v>
      </c>
      <c r="E18" s="42" t="s">
        <v>60</v>
      </c>
      <c r="F18" s="43" t="s">
        <v>60</v>
      </c>
      <c r="G18" s="44" t="s">
        <v>60</v>
      </c>
      <c r="H18" s="43" t="s">
        <v>60</v>
      </c>
      <c r="I18" s="44" t="s">
        <v>60</v>
      </c>
      <c r="J18" s="45" t="s">
        <v>60</v>
      </c>
      <c r="K18" s="42" t="s">
        <v>60</v>
      </c>
      <c r="L18" s="43" t="s">
        <v>60</v>
      </c>
      <c r="M18" s="44" t="s">
        <v>60</v>
      </c>
      <c r="N18" s="43" t="s">
        <v>60</v>
      </c>
      <c r="O18" s="44" t="s">
        <v>60</v>
      </c>
      <c r="P18" s="46" t="s">
        <v>60</v>
      </c>
      <c r="Q18" s="45" t="s">
        <v>60</v>
      </c>
      <c r="R18" s="53"/>
    </row>
    <row r="19" spans="3:18" s="4" customFormat="1" ht="24.95" customHeight="1" x14ac:dyDescent="0.15">
      <c r="C19" s="274"/>
      <c r="D19" s="12" t="s">
        <v>17</v>
      </c>
      <c r="E19" s="42" t="s">
        <v>60</v>
      </c>
      <c r="F19" s="43" t="s">
        <v>60</v>
      </c>
      <c r="G19" s="44" t="s">
        <v>60</v>
      </c>
      <c r="H19" s="43" t="s">
        <v>60</v>
      </c>
      <c r="I19" s="44" t="s">
        <v>60</v>
      </c>
      <c r="J19" s="45" t="s">
        <v>60</v>
      </c>
      <c r="K19" s="42" t="s">
        <v>60</v>
      </c>
      <c r="L19" s="43" t="s">
        <v>60</v>
      </c>
      <c r="M19" s="44" t="s">
        <v>60</v>
      </c>
      <c r="N19" s="43" t="s">
        <v>60</v>
      </c>
      <c r="O19" s="44" t="s">
        <v>60</v>
      </c>
      <c r="P19" s="46" t="s">
        <v>60</v>
      </c>
      <c r="Q19" s="45" t="s">
        <v>60</v>
      </c>
      <c r="R19" s="53"/>
    </row>
    <row r="20" spans="3:18" s="4" customFormat="1" ht="24.95" customHeight="1" x14ac:dyDescent="0.15">
      <c r="C20" s="274"/>
      <c r="D20" s="12" t="s">
        <v>205</v>
      </c>
      <c r="E20" s="42" t="s">
        <v>60</v>
      </c>
      <c r="F20" s="43" t="s">
        <v>60</v>
      </c>
      <c r="G20" s="44" t="s">
        <v>60</v>
      </c>
      <c r="H20" s="43" t="s">
        <v>60</v>
      </c>
      <c r="I20" s="44" t="s">
        <v>60</v>
      </c>
      <c r="J20" s="45" t="s">
        <v>60</v>
      </c>
      <c r="K20" s="42" t="s">
        <v>60</v>
      </c>
      <c r="L20" s="43" t="s">
        <v>60</v>
      </c>
      <c r="M20" s="44" t="s">
        <v>60</v>
      </c>
      <c r="N20" s="43" t="s">
        <v>60</v>
      </c>
      <c r="O20" s="44" t="s">
        <v>60</v>
      </c>
      <c r="P20" s="46" t="s">
        <v>60</v>
      </c>
      <c r="Q20" s="45" t="s">
        <v>60</v>
      </c>
      <c r="R20" s="53"/>
    </row>
    <row r="21" spans="3:18" s="4" customFormat="1" ht="24.95" customHeight="1" x14ac:dyDescent="0.15">
      <c r="C21" s="274"/>
      <c r="D21" s="12" t="s">
        <v>208</v>
      </c>
      <c r="E21" s="42" t="s">
        <v>60</v>
      </c>
      <c r="F21" s="43" t="s">
        <v>60</v>
      </c>
      <c r="G21" s="44" t="s">
        <v>60</v>
      </c>
      <c r="H21" s="43" t="s">
        <v>60</v>
      </c>
      <c r="I21" s="44" t="s">
        <v>60</v>
      </c>
      <c r="J21" s="45" t="s">
        <v>60</v>
      </c>
      <c r="K21" s="42" t="s">
        <v>60</v>
      </c>
      <c r="L21" s="43" t="s">
        <v>60</v>
      </c>
      <c r="M21" s="44" t="s">
        <v>60</v>
      </c>
      <c r="N21" s="43" t="s">
        <v>60</v>
      </c>
      <c r="O21" s="44" t="s">
        <v>60</v>
      </c>
      <c r="P21" s="46" t="s">
        <v>60</v>
      </c>
      <c r="Q21" s="45" t="s">
        <v>60</v>
      </c>
      <c r="R21" s="53"/>
    </row>
    <row r="22" spans="3:18" s="4" customFormat="1" ht="24.95" customHeight="1" x14ac:dyDescent="0.15">
      <c r="C22" s="274"/>
      <c r="D22" s="12" t="s">
        <v>18</v>
      </c>
      <c r="E22" s="42" t="s">
        <v>60</v>
      </c>
      <c r="F22" s="43" t="s">
        <v>60</v>
      </c>
      <c r="G22" s="44" t="s">
        <v>60</v>
      </c>
      <c r="H22" s="43" t="s">
        <v>60</v>
      </c>
      <c r="I22" s="44" t="s">
        <v>60</v>
      </c>
      <c r="J22" s="45" t="s">
        <v>60</v>
      </c>
      <c r="K22" s="42" t="s">
        <v>60</v>
      </c>
      <c r="L22" s="43" t="s">
        <v>60</v>
      </c>
      <c r="M22" s="44" t="s">
        <v>60</v>
      </c>
      <c r="N22" s="43" t="s">
        <v>60</v>
      </c>
      <c r="O22" s="44" t="s">
        <v>60</v>
      </c>
      <c r="P22" s="46" t="s">
        <v>60</v>
      </c>
      <c r="Q22" s="45" t="s">
        <v>60</v>
      </c>
      <c r="R22" s="53"/>
    </row>
    <row r="23" spans="3:18" s="4" customFormat="1" ht="24.95" customHeight="1" x14ac:dyDescent="0.15">
      <c r="C23" s="274"/>
      <c r="D23" s="12" t="s">
        <v>207</v>
      </c>
      <c r="E23" s="42" t="s">
        <v>60</v>
      </c>
      <c r="F23" s="43" t="s">
        <v>60</v>
      </c>
      <c r="G23" s="44" t="s">
        <v>60</v>
      </c>
      <c r="H23" s="43" t="s">
        <v>60</v>
      </c>
      <c r="I23" s="44" t="s">
        <v>60</v>
      </c>
      <c r="J23" s="45" t="s">
        <v>60</v>
      </c>
      <c r="K23" s="42" t="s">
        <v>60</v>
      </c>
      <c r="L23" s="43" t="s">
        <v>60</v>
      </c>
      <c r="M23" s="44" t="s">
        <v>60</v>
      </c>
      <c r="N23" s="43" t="s">
        <v>60</v>
      </c>
      <c r="O23" s="44" t="s">
        <v>60</v>
      </c>
      <c r="P23" s="46" t="s">
        <v>60</v>
      </c>
      <c r="Q23" s="45" t="s">
        <v>60</v>
      </c>
      <c r="R23" s="53"/>
    </row>
    <row r="24" spans="3:18" s="4" customFormat="1" ht="24.95" customHeight="1" x14ac:dyDescent="0.15">
      <c r="C24" s="274"/>
      <c r="D24" s="12" t="s">
        <v>206</v>
      </c>
      <c r="E24" s="42" t="s">
        <v>60</v>
      </c>
      <c r="F24" s="43" t="s">
        <v>60</v>
      </c>
      <c r="G24" s="44" t="s">
        <v>60</v>
      </c>
      <c r="H24" s="43" t="s">
        <v>60</v>
      </c>
      <c r="I24" s="44" t="s">
        <v>60</v>
      </c>
      <c r="J24" s="45" t="s">
        <v>60</v>
      </c>
      <c r="K24" s="42" t="s">
        <v>60</v>
      </c>
      <c r="L24" s="43" t="s">
        <v>60</v>
      </c>
      <c r="M24" s="44" t="s">
        <v>60</v>
      </c>
      <c r="N24" s="43" t="s">
        <v>60</v>
      </c>
      <c r="O24" s="44" t="s">
        <v>60</v>
      </c>
      <c r="P24" s="46" t="s">
        <v>60</v>
      </c>
      <c r="Q24" s="45" t="s">
        <v>60</v>
      </c>
      <c r="R24" s="53"/>
    </row>
    <row r="25" spans="3:18" s="4" customFormat="1" ht="35.1" customHeight="1" x14ac:dyDescent="0.15">
      <c r="C25" s="274"/>
      <c r="D25" s="12" t="s">
        <v>19</v>
      </c>
      <c r="E25" s="20" t="s">
        <v>59</v>
      </c>
      <c r="F25" s="2">
        <v>0.03</v>
      </c>
      <c r="G25" s="3" t="s">
        <v>60</v>
      </c>
      <c r="H25" s="5" t="s">
        <v>60</v>
      </c>
      <c r="I25" s="3" t="s">
        <v>60</v>
      </c>
      <c r="J25" s="11" t="s">
        <v>60</v>
      </c>
      <c r="K25" s="20" t="s">
        <v>60</v>
      </c>
      <c r="L25" s="5" t="s">
        <v>60</v>
      </c>
      <c r="M25" s="3" t="s">
        <v>59</v>
      </c>
      <c r="N25" s="2">
        <v>0.3</v>
      </c>
      <c r="O25" s="3" t="s">
        <v>59</v>
      </c>
      <c r="P25" s="29">
        <v>0.3</v>
      </c>
      <c r="Q25" s="21" t="s">
        <v>60</v>
      </c>
      <c r="R25" s="25" t="s">
        <v>78</v>
      </c>
    </row>
    <row r="26" spans="3:18" s="4" customFormat="1" ht="35.1" customHeight="1" x14ac:dyDescent="0.15">
      <c r="C26" s="274"/>
      <c r="D26" s="12" t="s">
        <v>20</v>
      </c>
      <c r="E26" s="20" t="s">
        <v>61</v>
      </c>
      <c r="F26" s="2">
        <v>0.15</v>
      </c>
      <c r="G26" s="3" t="s">
        <v>60</v>
      </c>
      <c r="H26" s="5" t="s">
        <v>60</v>
      </c>
      <c r="I26" s="3" t="s">
        <v>60</v>
      </c>
      <c r="J26" s="11" t="s">
        <v>60</v>
      </c>
      <c r="K26" s="20" t="s">
        <v>62</v>
      </c>
      <c r="L26" s="2">
        <v>0.1</v>
      </c>
      <c r="M26" s="3" t="s">
        <v>60</v>
      </c>
      <c r="N26" s="5" t="s">
        <v>60</v>
      </c>
      <c r="O26" s="3" t="s">
        <v>60</v>
      </c>
      <c r="P26" s="28" t="s">
        <v>60</v>
      </c>
      <c r="Q26" s="11" t="s">
        <v>93</v>
      </c>
      <c r="R26" s="25" t="s">
        <v>105</v>
      </c>
    </row>
    <row r="27" spans="3:18" s="4" customFormat="1" ht="39.950000000000003" customHeight="1" x14ac:dyDescent="0.15">
      <c r="C27" s="274"/>
      <c r="D27" s="12" t="s">
        <v>21</v>
      </c>
      <c r="E27" s="20" t="s">
        <v>63</v>
      </c>
      <c r="F27" s="2">
        <v>0.03</v>
      </c>
      <c r="G27" s="3" t="s">
        <v>60</v>
      </c>
      <c r="H27" s="5" t="s">
        <v>60</v>
      </c>
      <c r="I27" s="3" t="s">
        <v>60</v>
      </c>
      <c r="J27" s="11" t="s">
        <v>60</v>
      </c>
      <c r="K27" s="20" t="s">
        <v>62</v>
      </c>
      <c r="L27" s="2">
        <v>0.1</v>
      </c>
      <c r="M27" s="3" t="s">
        <v>64</v>
      </c>
      <c r="N27" s="2">
        <v>0.3</v>
      </c>
      <c r="O27" s="3" t="s">
        <v>83</v>
      </c>
      <c r="P27" s="29">
        <v>0.3</v>
      </c>
      <c r="Q27" s="31" t="s">
        <v>94</v>
      </c>
      <c r="R27" s="25" t="s">
        <v>106</v>
      </c>
    </row>
    <row r="28" spans="3:18" s="4" customFormat="1" ht="35.1" customHeight="1" x14ac:dyDescent="0.15">
      <c r="C28" s="274"/>
      <c r="D28" s="12" t="s">
        <v>22</v>
      </c>
      <c r="E28" s="20" t="s">
        <v>60</v>
      </c>
      <c r="F28" s="5" t="s">
        <v>60</v>
      </c>
      <c r="G28" s="3" t="s">
        <v>60</v>
      </c>
      <c r="H28" s="5" t="s">
        <v>60</v>
      </c>
      <c r="I28" s="3" t="s">
        <v>60</v>
      </c>
      <c r="J28" s="11" t="s">
        <v>60</v>
      </c>
      <c r="K28" s="20" t="s">
        <v>62</v>
      </c>
      <c r="L28" s="2">
        <v>0.1</v>
      </c>
      <c r="M28" s="3" t="s">
        <v>60</v>
      </c>
      <c r="N28" s="5" t="s">
        <v>60</v>
      </c>
      <c r="O28" s="3" t="s">
        <v>60</v>
      </c>
      <c r="P28" s="28" t="s">
        <v>60</v>
      </c>
      <c r="Q28" s="11" t="s">
        <v>101</v>
      </c>
      <c r="R28" s="23" t="s">
        <v>107</v>
      </c>
    </row>
    <row r="29" spans="3:18" s="4" customFormat="1" ht="35.1" customHeight="1" x14ac:dyDescent="0.15">
      <c r="C29" s="274"/>
      <c r="D29" s="12" t="s">
        <v>23</v>
      </c>
      <c r="E29" s="20" t="s">
        <v>60</v>
      </c>
      <c r="F29" s="5" t="s">
        <v>60</v>
      </c>
      <c r="G29" s="3" t="s">
        <v>60</v>
      </c>
      <c r="H29" s="5" t="s">
        <v>60</v>
      </c>
      <c r="I29" s="3" t="s">
        <v>60</v>
      </c>
      <c r="J29" s="11" t="s">
        <v>60</v>
      </c>
      <c r="K29" s="20" t="s">
        <v>62</v>
      </c>
      <c r="L29" s="2">
        <v>0.1</v>
      </c>
      <c r="M29" s="3" t="s">
        <v>64</v>
      </c>
      <c r="N29" s="2">
        <v>0.3</v>
      </c>
      <c r="O29" s="3" t="s">
        <v>83</v>
      </c>
      <c r="P29" s="29">
        <v>0.3</v>
      </c>
      <c r="Q29" s="11" t="s">
        <v>95</v>
      </c>
      <c r="R29" s="25" t="s">
        <v>109</v>
      </c>
    </row>
    <row r="30" spans="3:18" s="4" customFormat="1" ht="24.95" customHeight="1" x14ac:dyDescent="0.15">
      <c r="C30" s="274"/>
      <c r="D30" s="12" t="s">
        <v>209</v>
      </c>
      <c r="E30" s="20" t="s">
        <v>60</v>
      </c>
      <c r="F30" s="5" t="s">
        <v>60</v>
      </c>
      <c r="G30" s="3" t="s">
        <v>60</v>
      </c>
      <c r="H30" s="5" t="s">
        <v>60</v>
      </c>
      <c r="I30" s="3" t="s">
        <v>60</v>
      </c>
      <c r="J30" s="11" t="s">
        <v>60</v>
      </c>
      <c r="K30" s="20" t="s">
        <v>62</v>
      </c>
      <c r="L30" s="2">
        <v>0.1</v>
      </c>
      <c r="M30" s="3" t="s">
        <v>60</v>
      </c>
      <c r="N30" s="5" t="s">
        <v>60</v>
      </c>
      <c r="O30" s="3" t="s">
        <v>60</v>
      </c>
      <c r="P30" s="28" t="s">
        <v>60</v>
      </c>
      <c r="Q30" s="11" t="s">
        <v>96</v>
      </c>
      <c r="R30" s="23" t="s">
        <v>107</v>
      </c>
    </row>
    <row r="31" spans="3:18" s="4" customFormat="1" ht="24.95" customHeight="1" x14ac:dyDescent="0.15">
      <c r="C31" s="274"/>
      <c r="D31" s="12" t="s">
        <v>8</v>
      </c>
      <c r="E31" s="42" t="s">
        <v>60</v>
      </c>
      <c r="F31" s="43" t="s">
        <v>60</v>
      </c>
      <c r="G31" s="44" t="s">
        <v>60</v>
      </c>
      <c r="H31" s="43" t="s">
        <v>60</v>
      </c>
      <c r="I31" s="44" t="s">
        <v>60</v>
      </c>
      <c r="J31" s="45" t="s">
        <v>60</v>
      </c>
      <c r="K31" s="42" t="s">
        <v>60</v>
      </c>
      <c r="L31" s="43" t="s">
        <v>60</v>
      </c>
      <c r="M31" s="44" t="s">
        <v>60</v>
      </c>
      <c r="N31" s="43" t="s">
        <v>60</v>
      </c>
      <c r="O31" s="44" t="s">
        <v>60</v>
      </c>
      <c r="P31" s="46" t="s">
        <v>60</v>
      </c>
      <c r="Q31" s="45" t="s">
        <v>60</v>
      </c>
      <c r="R31" s="53"/>
    </row>
    <row r="32" spans="3:18" s="4" customFormat="1" ht="24.95" customHeight="1" x14ac:dyDescent="0.15">
      <c r="C32" s="274"/>
      <c r="D32" s="12" t="s">
        <v>210</v>
      </c>
      <c r="E32" s="42" t="s">
        <v>60</v>
      </c>
      <c r="F32" s="43" t="s">
        <v>60</v>
      </c>
      <c r="G32" s="44" t="s">
        <v>60</v>
      </c>
      <c r="H32" s="43" t="s">
        <v>60</v>
      </c>
      <c r="I32" s="44" t="s">
        <v>60</v>
      </c>
      <c r="J32" s="45" t="s">
        <v>60</v>
      </c>
      <c r="K32" s="42" t="s">
        <v>60</v>
      </c>
      <c r="L32" s="43" t="s">
        <v>60</v>
      </c>
      <c r="M32" s="44" t="s">
        <v>60</v>
      </c>
      <c r="N32" s="43" t="s">
        <v>60</v>
      </c>
      <c r="O32" s="44" t="s">
        <v>60</v>
      </c>
      <c r="P32" s="46" t="s">
        <v>60</v>
      </c>
      <c r="Q32" s="45" t="s">
        <v>60</v>
      </c>
      <c r="R32" s="53"/>
    </row>
    <row r="33" spans="3:18" s="4" customFormat="1" ht="35.1" customHeight="1" x14ac:dyDescent="0.15">
      <c r="C33" s="274"/>
      <c r="D33" s="12" t="s">
        <v>211</v>
      </c>
      <c r="E33" s="20" t="s">
        <v>82</v>
      </c>
      <c r="F33" s="2">
        <v>0.03</v>
      </c>
      <c r="G33" s="3" t="s">
        <v>60</v>
      </c>
      <c r="H33" s="5" t="s">
        <v>60</v>
      </c>
      <c r="I33" s="3" t="s">
        <v>60</v>
      </c>
      <c r="J33" s="11" t="s">
        <v>60</v>
      </c>
      <c r="K33" s="20" t="s">
        <v>60</v>
      </c>
      <c r="L33" s="5" t="s">
        <v>60</v>
      </c>
      <c r="M33" s="3" t="s">
        <v>82</v>
      </c>
      <c r="N33" s="2">
        <v>0.3</v>
      </c>
      <c r="O33" s="3" t="s">
        <v>82</v>
      </c>
      <c r="P33" s="29">
        <v>0.3</v>
      </c>
      <c r="Q33" s="11" t="s">
        <v>60</v>
      </c>
      <c r="R33" s="25" t="s">
        <v>144</v>
      </c>
    </row>
    <row r="34" spans="3:18" s="4" customFormat="1" ht="24.95" customHeight="1" x14ac:dyDescent="0.15">
      <c r="C34" s="274"/>
      <c r="D34" s="12" t="s">
        <v>24</v>
      </c>
      <c r="E34" s="20" t="s">
        <v>60</v>
      </c>
      <c r="F34" s="5" t="s">
        <v>60</v>
      </c>
      <c r="G34" s="3" t="s">
        <v>60</v>
      </c>
      <c r="H34" s="5" t="s">
        <v>60</v>
      </c>
      <c r="I34" s="3" t="s">
        <v>60</v>
      </c>
      <c r="J34" s="11" t="s">
        <v>60</v>
      </c>
      <c r="K34" s="20" t="s">
        <v>62</v>
      </c>
      <c r="L34" s="2">
        <v>0.1</v>
      </c>
      <c r="M34" s="3" t="s">
        <v>60</v>
      </c>
      <c r="N34" s="5" t="s">
        <v>60</v>
      </c>
      <c r="O34" s="3" t="s">
        <v>60</v>
      </c>
      <c r="P34" s="28" t="s">
        <v>60</v>
      </c>
      <c r="Q34" s="11" t="s">
        <v>97</v>
      </c>
      <c r="R34" s="23" t="s">
        <v>107</v>
      </c>
    </row>
    <row r="35" spans="3:18" s="4" customFormat="1" ht="35.1" customHeight="1" x14ac:dyDescent="0.15">
      <c r="C35" s="274"/>
      <c r="D35" s="12" t="s">
        <v>25</v>
      </c>
      <c r="E35" s="20" t="s">
        <v>60</v>
      </c>
      <c r="F35" s="5" t="s">
        <v>60</v>
      </c>
      <c r="G35" s="3" t="s">
        <v>60</v>
      </c>
      <c r="H35" s="5" t="s">
        <v>60</v>
      </c>
      <c r="I35" s="3" t="s">
        <v>81</v>
      </c>
      <c r="J35" s="21">
        <v>0.1</v>
      </c>
      <c r="K35" s="20" t="s">
        <v>60</v>
      </c>
      <c r="L35" s="5" t="s">
        <v>60</v>
      </c>
      <c r="M35" s="3" t="s">
        <v>111</v>
      </c>
      <c r="N35" s="2">
        <v>0.3</v>
      </c>
      <c r="O35" s="3" t="s">
        <v>112</v>
      </c>
      <c r="P35" s="29">
        <v>0.3</v>
      </c>
      <c r="Q35" s="11" t="s">
        <v>60</v>
      </c>
      <c r="R35" s="25" t="s">
        <v>110</v>
      </c>
    </row>
    <row r="36" spans="3:18" s="4" customFormat="1" ht="35.1" customHeight="1" x14ac:dyDescent="0.15">
      <c r="C36" s="274"/>
      <c r="D36" s="12" t="s">
        <v>26</v>
      </c>
      <c r="E36" s="20" t="s">
        <v>60</v>
      </c>
      <c r="F36" s="5" t="s">
        <v>60</v>
      </c>
      <c r="G36" s="3" t="s">
        <v>60</v>
      </c>
      <c r="H36" s="5" t="s">
        <v>60</v>
      </c>
      <c r="I36" s="3" t="s">
        <v>60</v>
      </c>
      <c r="J36" s="11" t="s">
        <v>60</v>
      </c>
      <c r="K36" s="20" t="s">
        <v>65</v>
      </c>
      <c r="L36" s="2">
        <v>0.1</v>
      </c>
      <c r="M36" s="3" t="s">
        <v>60</v>
      </c>
      <c r="N36" s="5" t="s">
        <v>60</v>
      </c>
      <c r="O36" s="3" t="s">
        <v>60</v>
      </c>
      <c r="P36" s="28" t="s">
        <v>60</v>
      </c>
      <c r="Q36" s="12" t="s">
        <v>98</v>
      </c>
      <c r="R36" s="23" t="s">
        <v>113</v>
      </c>
    </row>
    <row r="37" spans="3:18" s="4" customFormat="1" ht="24.95" customHeight="1" thickBot="1" x14ac:dyDescent="0.2">
      <c r="C37" s="272"/>
      <c r="D37" s="18" t="s">
        <v>27</v>
      </c>
      <c r="E37" s="47" t="s">
        <v>60</v>
      </c>
      <c r="F37" s="48" t="s">
        <v>60</v>
      </c>
      <c r="G37" s="49" t="s">
        <v>60</v>
      </c>
      <c r="H37" s="48" t="s">
        <v>60</v>
      </c>
      <c r="I37" s="49" t="s">
        <v>60</v>
      </c>
      <c r="J37" s="50" t="s">
        <v>60</v>
      </c>
      <c r="K37" s="47" t="s">
        <v>60</v>
      </c>
      <c r="L37" s="48" t="s">
        <v>60</v>
      </c>
      <c r="M37" s="49" t="s">
        <v>60</v>
      </c>
      <c r="N37" s="48" t="s">
        <v>60</v>
      </c>
      <c r="O37" s="49" t="s">
        <v>60</v>
      </c>
      <c r="P37" s="51" t="s">
        <v>60</v>
      </c>
      <c r="Q37" s="50" t="s">
        <v>60</v>
      </c>
      <c r="R37" s="54"/>
    </row>
    <row r="38" spans="3:18" s="4" customFormat="1" ht="24.95" customHeight="1" x14ac:dyDescent="0.15">
      <c r="C38" s="273" t="s">
        <v>71</v>
      </c>
      <c r="D38" s="17" t="s">
        <v>29</v>
      </c>
      <c r="E38" s="37" t="s">
        <v>60</v>
      </c>
      <c r="F38" s="38" t="s">
        <v>60</v>
      </c>
      <c r="G38" s="39" t="s">
        <v>60</v>
      </c>
      <c r="H38" s="38" t="s">
        <v>60</v>
      </c>
      <c r="I38" s="39" t="s">
        <v>60</v>
      </c>
      <c r="J38" s="40" t="s">
        <v>60</v>
      </c>
      <c r="K38" s="37" t="s">
        <v>60</v>
      </c>
      <c r="L38" s="38" t="s">
        <v>60</v>
      </c>
      <c r="M38" s="39" t="s">
        <v>60</v>
      </c>
      <c r="N38" s="38" t="s">
        <v>60</v>
      </c>
      <c r="O38" s="39" t="s">
        <v>60</v>
      </c>
      <c r="P38" s="41" t="s">
        <v>60</v>
      </c>
      <c r="Q38" s="40" t="s">
        <v>60</v>
      </c>
      <c r="R38" s="52"/>
    </row>
    <row r="39" spans="3:18" s="4" customFormat="1" ht="24.95" customHeight="1" x14ac:dyDescent="0.15">
      <c r="C39" s="274"/>
      <c r="D39" s="12" t="s">
        <v>30</v>
      </c>
      <c r="E39" s="42" t="s">
        <v>60</v>
      </c>
      <c r="F39" s="43" t="s">
        <v>60</v>
      </c>
      <c r="G39" s="44" t="s">
        <v>60</v>
      </c>
      <c r="H39" s="43" t="s">
        <v>60</v>
      </c>
      <c r="I39" s="44" t="s">
        <v>60</v>
      </c>
      <c r="J39" s="45" t="s">
        <v>60</v>
      </c>
      <c r="K39" s="42" t="s">
        <v>60</v>
      </c>
      <c r="L39" s="43" t="s">
        <v>60</v>
      </c>
      <c r="M39" s="44" t="s">
        <v>60</v>
      </c>
      <c r="N39" s="43" t="s">
        <v>60</v>
      </c>
      <c r="O39" s="44" t="s">
        <v>60</v>
      </c>
      <c r="P39" s="46" t="s">
        <v>60</v>
      </c>
      <c r="Q39" s="45" t="s">
        <v>60</v>
      </c>
      <c r="R39" s="53"/>
    </row>
    <row r="40" spans="3:18" s="4" customFormat="1" ht="24.95" customHeight="1" x14ac:dyDescent="0.15">
      <c r="C40" s="274"/>
      <c r="D40" s="12" t="s">
        <v>31</v>
      </c>
      <c r="E40" s="42" t="s">
        <v>60</v>
      </c>
      <c r="F40" s="43" t="s">
        <v>60</v>
      </c>
      <c r="G40" s="44" t="s">
        <v>60</v>
      </c>
      <c r="H40" s="43" t="s">
        <v>60</v>
      </c>
      <c r="I40" s="44" t="s">
        <v>60</v>
      </c>
      <c r="J40" s="45" t="s">
        <v>60</v>
      </c>
      <c r="K40" s="42" t="s">
        <v>60</v>
      </c>
      <c r="L40" s="43" t="s">
        <v>60</v>
      </c>
      <c r="M40" s="44" t="s">
        <v>60</v>
      </c>
      <c r="N40" s="43" t="s">
        <v>60</v>
      </c>
      <c r="O40" s="44" t="s">
        <v>60</v>
      </c>
      <c r="P40" s="46" t="s">
        <v>60</v>
      </c>
      <c r="Q40" s="45" t="s">
        <v>60</v>
      </c>
      <c r="R40" s="53"/>
    </row>
    <row r="41" spans="3:18" s="4" customFormat="1" ht="24.95" customHeight="1" x14ac:dyDescent="0.15">
      <c r="C41" s="274"/>
      <c r="D41" s="12" t="s">
        <v>212</v>
      </c>
      <c r="E41" s="42" t="s">
        <v>60</v>
      </c>
      <c r="F41" s="43" t="s">
        <v>60</v>
      </c>
      <c r="G41" s="44" t="s">
        <v>60</v>
      </c>
      <c r="H41" s="43" t="s">
        <v>60</v>
      </c>
      <c r="I41" s="44" t="s">
        <v>60</v>
      </c>
      <c r="J41" s="45" t="s">
        <v>60</v>
      </c>
      <c r="K41" s="42" t="s">
        <v>60</v>
      </c>
      <c r="L41" s="43" t="s">
        <v>60</v>
      </c>
      <c r="M41" s="44" t="s">
        <v>60</v>
      </c>
      <c r="N41" s="43" t="s">
        <v>60</v>
      </c>
      <c r="O41" s="44" t="s">
        <v>60</v>
      </c>
      <c r="P41" s="46" t="s">
        <v>60</v>
      </c>
      <c r="Q41" s="45" t="s">
        <v>60</v>
      </c>
      <c r="R41" s="53"/>
    </row>
    <row r="42" spans="3:18" s="4" customFormat="1" ht="35.1" customHeight="1" x14ac:dyDescent="0.15">
      <c r="C42" s="274"/>
      <c r="D42" s="12" t="s">
        <v>32</v>
      </c>
      <c r="E42" s="20" t="s">
        <v>60</v>
      </c>
      <c r="F42" s="5" t="s">
        <v>60</v>
      </c>
      <c r="G42" s="3" t="s">
        <v>60</v>
      </c>
      <c r="H42" s="5" t="s">
        <v>60</v>
      </c>
      <c r="I42" s="3" t="s">
        <v>60</v>
      </c>
      <c r="J42" s="11" t="s">
        <v>60</v>
      </c>
      <c r="K42" s="20" t="s">
        <v>62</v>
      </c>
      <c r="L42" s="2">
        <v>0.1</v>
      </c>
      <c r="M42" s="3" t="s">
        <v>66</v>
      </c>
      <c r="N42" s="2">
        <v>0.3</v>
      </c>
      <c r="O42" s="3" t="s">
        <v>84</v>
      </c>
      <c r="P42" s="29">
        <v>0.3</v>
      </c>
      <c r="Q42" s="33" t="s">
        <v>99</v>
      </c>
      <c r="R42" s="25" t="s">
        <v>114</v>
      </c>
    </row>
    <row r="43" spans="3:18" s="4" customFormat="1" ht="35.1" customHeight="1" x14ac:dyDescent="0.15">
      <c r="C43" s="274"/>
      <c r="D43" s="12" t="s">
        <v>33</v>
      </c>
      <c r="E43" s="20" t="s">
        <v>60</v>
      </c>
      <c r="F43" s="5" t="s">
        <v>60</v>
      </c>
      <c r="G43" s="3" t="s">
        <v>60</v>
      </c>
      <c r="H43" s="5" t="s">
        <v>60</v>
      </c>
      <c r="I43" s="3" t="s">
        <v>60</v>
      </c>
      <c r="J43" s="11" t="s">
        <v>60</v>
      </c>
      <c r="K43" s="20" t="s">
        <v>62</v>
      </c>
      <c r="L43" s="2">
        <v>0.1</v>
      </c>
      <c r="M43" s="3" t="s">
        <v>66</v>
      </c>
      <c r="N43" s="2">
        <v>0.3</v>
      </c>
      <c r="O43" s="3" t="s">
        <v>84</v>
      </c>
      <c r="P43" s="29">
        <v>0.3</v>
      </c>
      <c r="Q43" s="33" t="s">
        <v>99</v>
      </c>
      <c r="R43" s="25" t="s">
        <v>114</v>
      </c>
    </row>
    <row r="44" spans="3:18" s="4" customFormat="1" ht="24.95" customHeight="1" x14ac:dyDescent="0.15">
      <c r="C44" s="274"/>
      <c r="D44" s="12" t="s">
        <v>34</v>
      </c>
      <c r="E44" s="42" t="s">
        <v>60</v>
      </c>
      <c r="F44" s="43" t="s">
        <v>60</v>
      </c>
      <c r="G44" s="44" t="s">
        <v>60</v>
      </c>
      <c r="H44" s="43" t="s">
        <v>60</v>
      </c>
      <c r="I44" s="44" t="s">
        <v>60</v>
      </c>
      <c r="J44" s="45" t="s">
        <v>60</v>
      </c>
      <c r="K44" s="42" t="s">
        <v>60</v>
      </c>
      <c r="L44" s="43" t="s">
        <v>60</v>
      </c>
      <c r="M44" s="44" t="s">
        <v>60</v>
      </c>
      <c r="N44" s="43" t="s">
        <v>60</v>
      </c>
      <c r="O44" s="44" t="s">
        <v>60</v>
      </c>
      <c r="P44" s="46" t="s">
        <v>60</v>
      </c>
      <c r="Q44" s="45" t="s">
        <v>60</v>
      </c>
      <c r="R44" s="53"/>
    </row>
    <row r="45" spans="3:18" s="4" customFormat="1" ht="24.95" customHeight="1" x14ac:dyDescent="0.15">
      <c r="C45" s="274"/>
      <c r="D45" s="12" t="s">
        <v>145</v>
      </c>
      <c r="E45" s="42" t="s">
        <v>60</v>
      </c>
      <c r="F45" s="43" t="s">
        <v>60</v>
      </c>
      <c r="G45" s="44" t="s">
        <v>60</v>
      </c>
      <c r="H45" s="43" t="s">
        <v>60</v>
      </c>
      <c r="I45" s="44" t="s">
        <v>60</v>
      </c>
      <c r="J45" s="45" t="s">
        <v>60</v>
      </c>
      <c r="K45" s="42" t="s">
        <v>60</v>
      </c>
      <c r="L45" s="43" t="s">
        <v>60</v>
      </c>
      <c r="M45" s="44" t="s">
        <v>60</v>
      </c>
      <c r="N45" s="43" t="s">
        <v>60</v>
      </c>
      <c r="O45" s="44" t="s">
        <v>60</v>
      </c>
      <c r="P45" s="46" t="s">
        <v>60</v>
      </c>
      <c r="Q45" s="45" t="s">
        <v>60</v>
      </c>
      <c r="R45" s="53"/>
    </row>
    <row r="46" spans="3:18" s="4" customFormat="1" ht="24.95" customHeight="1" x14ac:dyDescent="0.15">
      <c r="C46" s="274"/>
      <c r="D46" s="12" t="s">
        <v>35</v>
      </c>
      <c r="E46" s="42" t="s">
        <v>60</v>
      </c>
      <c r="F46" s="43" t="s">
        <v>60</v>
      </c>
      <c r="G46" s="44" t="s">
        <v>60</v>
      </c>
      <c r="H46" s="43" t="s">
        <v>60</v>
      </c>
      <c r="I46" s="44" t="s">
        <v>60</v>
      </c>
      <c r="J46" s="45" t="s">
        <v>60</v>
      </c>
      <c r="K46" s="42" t="s">
        <v>60</v>
      </c>
      <c r="L46" s="43" t="s">
        <v>60</v>
      </c>
      <c r="M46" s="44" t="s">
        <v>60</v>
      </c>
      <c r="N46" s="43" t="s">
        <v>60</v>
      </c>
      <c r="O46" s="44" t="s">
        <v>60</v>
      </c>
      <c r="P46" s="46" t="s">
        <v>60</v>
      </c>
      <c r="Q46" s="45" t="s">
        <v>60</v>
      </c>
      <c r="R46" s="53"/>
    </row>
    <row r="47" spans="3:18" s="4" customFormat="1" ht="24.95" customHeight="1" x14ac:dyDescent="0.15">
      <c r="C47" s="274"/>
      <c r="D47" s="12" t="s">
        <v>36</v>
      </c>
      <c r="E47" s="42" t="s">
        <v>60</v>
      </c>
      <c r="F47" s="43" t="s">
        <v>60</v>
      </c>
      <c r="G47" s="44" t="s">
        <v>60</v>
      </c>
      <c r="H47" s="43" t="s">
        <v>60</v>
      </c>
      <c r="I47" s="44" t="s">
        <v>60</v>
      </c>
      <c r="J47" s="45" t="s">
        <v>60</v>
      </c>
      <c r="K47" s="42" t="s">
        <v>60</v>
      </c>
      <c r="L47" s="43" t="s">
        <v>60</v>
      </c>
      <c r="M47" s="44" t="s">
        <v>60</v>
      </c>
      <c r="N47" s="43" t="s">
        <v>60</v>
      </c>
      <c r="O47" s="44" t="s">
        <v>60</v>
      </c>
      <c r="P47" s="46" t="s">
        <v>60</v>
      </c>
      <c r="Q47" s="45" t="s">
        <v>60</v>
      </c>
      <c r="R47" s="53"/>
    </row>
    <row r="48" spans="3:18" s="4" customFormat="1" ht="24.95" customHeight="1" x14ac:dyDescent="0.15">
      <c r="C48" s="274"/>
      <c r="D48" s="12" t="s">
        <v>37</v>
      </c>
      <c r="E48" s="42" t="s">
        <v>60</v>
      </c>
      <c r="F48" s="43" t="s">
        <v>60</v>
      </c>
      <c r="G48" s="44" t="s">
        <v>60</v>
      </c>
      <c r="H48" s="43" t="s">
        <v>60</v>
      </c>
      <c r="I48" s="44" t="s">
        <v>60</v>
      </c>
      <c r="J48" s="45" t="s">
        <v>60</v>
      </c>
      <c r="K48" s="42" t="s">
        <v>60</v>
      </c>
      <c r="L48" s="43" t="s">
        <v>60</v>
      </c>
      <c r="M48" s="44" t="s">
        <v>60</v>
      </c>
      <c r="N48" s="43" t="s">
        <v>60</v>
      </c>
      <c r="O48" s="44" t="s">
        <v>60</v>
      </c>
      <c r="P48" s="46" t="s">
        <v>60</v>
      </c>
      <c r="Q48" s="45" t="s">
        <v>60</v>
      </c>
      <c r="R48" s="53"/>
    </row>
    <row r="49" spans="3:18" s="4" customFormat="1" ht="24.95" customHeight="1" x14ac:dyDescent="0.15">
      <c r="C49" s="274"/>
      <c r="D49" s="12" t="s">
        <v>428</v>
      </c>
      <c r="E49" s="42" t="s">
        <v>60</v>
      </c>
      <c r="F49" s="43" t="s">
        <v>60</v>
      </c>
      <c r="G49" s="44" t="s">
        <v>60</v>
      </c>
      <c r="H49" s="43" t="s">
        <v>60</v>
      </c>
      <c r="I49" s="44" t="s">
        <v>60</v>
      </c>
      <c r="J49" s="45" t="s">
        <v>60</v>
      </c>
      <c r="K49" s="42" t="s">
        <v>60</v>
      </c>
      <c r="L49" s="43" t="s">
        <v>60</v>
      </c>
      <c r="M49" s="44" t="s">
        <v>60</v>
      </c>
      <c r="N49" s="43" t="s">
        <v>60</v>
      </c>
      <c r="O49" s="44" t="s">
        <v>60</v>
      </c>
      <c r="P49" s="46" t="s">
        <v>60</v>
      </c>
      <c r="Q49" s="45" t="s">
        <v>60</v>
      </c>
      <c r="R49" s="53"/>
    </row>
    <row r="50" spans="3:18" s="4" customFormat="1" ht="35.1" customHeight="1" x14ac:dyDescent="0.15">
      <c r="C50" s="274"/>
      <c r="D50" s="12" t="s">
        <v>38</v>
      </c>
      <c r="E50" s="20" t="s">
        <v>60</v>
      </c>
      <c r="F50" s="5" t="s">
        <v>60</v>
      </c>
      <c r="G50" s="3" t="s">
        <v>67</v>
      </c>
      <c r="H50" s="2">
        <v>0.1</v>
      </c>
      <c r="I50" s="3" t="s">
        <v>60</v>
      </c>
      <c r="J50" s="11" t="s">
        <v>60</v>
      </c>
      <c r="K50" s="20" t="s">
        <v>65</v>
      </c>
      <c r="L50" s="2">
        <v>0.1</v>
      </c>
      <c r="M50" s="3" t="s">
        <v>60</v>
      </c>
      <c r="N50" s="5" t="s">
        <v>60</v>
      </c>
      <c r="O50" s="3" t="s">
        <v>60</v>
      </c>
      <c r="P50" s="28" t="s">
        <v>60</v>
      </c>
      <c r="Q50" s="11" t="s">
        <v>100</v>
      </c>
      <c r="R50" s="25" t="s">
        <v>115</v>
      </c>
    </row>
    <row r="51" spans="3:18" s="4" customFormat="1" ht="24.95" customHeight="1" x14ac:dyDescent="0.15">
      <c r="C51" s="274"/>
      <c r="D51" s="12" t="s">
        <v>39</v>
      </c>
      <c r="E51" s="20" t="s">
        <v>60</v>
      </c>
      <c r="F51" s="5" t="s">
        <v>60</v>
      </c>
      <c r="G51" s="3" t="s">
        <v>60</v>
      </c>
      <c r="H51" s="5" t="s">
        <v>60</v>
      </c>
      <c r="I51" s="3" t="s">
        <v>60</v>
      </c>
      <c r="J51" s="11" t="s">
        <v>60</v>
      </c>
      <c r="K51" s="20" t="s">
        <v>60</v>
      </c>
      <c r="L51" s="5" t="s">
        <v>60</v>
      </c>
      <c r="M51" s="3" t="s">
        <v>60</v>
      </c>
      <c r="N51" s="5" t="s">
        <v>60</v>
      </c>
      <c r="O51" s="3" t="s">
        <v>60</v>
      </c>
      <c r="P51" s="28" t="s">
        <v>60</v>
      </c>
      <c r="Q51" s="11" t="s">
        <v>60</v>
      </c>
      <c r="R51" s="24" t="s">
        <v>79</v>
      </c>
    </row>
    <row r="52" spans="3:18" s="4" customFormat="1" ht="24.95" customHeight="1" x14ac:dyDescent="0.15">
      <c r="C52" s="271" t="s">
        <v>72</v>
      </c>
      <c r="D52" s="12" t="s">
        <v>16</v>
      </c>
      <c r="E52" s="42" t="s">
        <v>60</v>
      </c>
      <c r="F52" s="43" t="s">
        <v>60</v>
      </c>
      <c r="G52" s="44" t="s">
        <v>60</v>
      </c>
      <c r="H52" s="43" t="s">
        <v>60</v>
      </c>
      <c r="I52" s="44" t="s">
        <v>60</v>
      </c>
      <c r="J52" s="45" t="s">
        <v>60</v>
      </c>
      <c r="K52" s="42" t="s">
        <v>60</v>
      </c>
      <c r="L52" s="43" t="s">
        <v>60</v>
      </c>
      <c r="M52" s="44" t="s">
        <v>60</v>
      </c>
      <c r="N52" s="43" t="s">
        <v>60</v>
      </c>
      <c r="O52" s="44" t="s">
        <v>60</v>
      </c>
      <c r="P52" s="46" t="s">
        <v>60</v>
      </c>
      <c r="Q52" s="45" t="s">
        <v>60</v>
      </c>
      <c r="R52" s="53"/>
    </row>
    <row r="53" spans="3:18" s="4" customFormat="1" ht="24.95" customHeight="1" x14ac:dyDescent="0.15">
      <c r="C53" s="274"/>
      <c r="D53" s="12" t="s">
        <v>17</v>
      </c>
      <c r="E53" s="42" t="s">
        <v>60</v>
      </c>
      <c r="F53" s="43" t="s">
        <v>60</v>
      </c>
      <c r="G53" s="44" t="s">
        <v>60</v>
      </c>
      <c r="H53" s="43" t="s">
        <v>60</v>
      </c>
      <c r="I53" s="44" t="s">
        <v>60</v>
      </c>
      <c r="J53" s="45" t="s">
        <v>60</v>
      </c>
      <c r="K53" s="42" t="s">
        <v>60</v>
      </c>
      <c r="L53" s="43" t="s">
        <v>60</v>
      </c>
      <c r="M53" s="44" t="s">
        <v>60</v>
      </c>
      <c r="N53" s="43" t="s">
        <v>60</v>
      </c>
      <c r="O53" s="44" t="s">
        <v>60</v>
      </c>
      <c r="P53" s="46" t="s">
        <v>60</v>
      </c>
      <c r="Q53" s="45" t="s">
        <v>60</v>
      </c>
      <c r="R53" s="53"/>
    </row>
    <row r="54" spans="3:18" s="4" customFormat="1" ht="24.95" customHeight="1" x14ac:dyDescent="0.15">
      <c r="C54" s="274"/>
      <c r="D54" s="12" t="s">
        <v>41</v>
      </c>
      <c r="E54" s="42" t="s">
        <v>60</v>
      </c>
      <c r="F54" s="43" t="s">
        <v>60</v>
      </c>
      <c r="G54" s="44" t="s">
        <v>60</v>
      </c>
      <c r="H54" s="43" t="s">
        <v>60</v>
      </c>
      <c r="I54" s="44" t="s">
        <v>60</v>
      </c>
      <c r="J54" s="45" t="s">
        <v>60</v>
      </c>
      <c r="K54" s="42" t="s">
        <v>60</v>
      </c>
      <c r="L54" s="43" t="s">
        <v>60</v>
      </c>
      <c r="M54" s="44" t="s">
        <v>60</v>
      </c>
      <c r="N54" s="43" t="s">
        <v>60</v>
      </c>
      <c r="O54" s="44" t="s">
        <v>60</v>
      </c>
      <c r="P54" s="46" t="s">
        <v>60</v>
      </c>
      <c r="Q54" s="45" t="s">
        <v>60</v>
      </c>
      <c r="R54" s="53"/>
    </row>
    <row r="55" spans="3:18" s="4" customFormat="1" ht="24.95" customHeight="1" x14ac:dyDescent="0.15">
      <c r="C55" s="274"/>
      <c r="D55" s="12" t="s">
        <v>42</v>
      </c>
      <c r="E55" s="42" t="s">
        <v>60</v>
      </c>
      <c r="F55" s="43" t="s">
        <v>60</v>
      </c>
      <c r="G55" s="44" t="s">
        <v>60</v>
      </c>
      <c r="H55" s="43" t="s">
        <v>60</v>
      </c>
      <c r="I55" s="44" t="s">
        <v>60</v>
      </c>
      <c r="J55" s="45" t="s">
        <v>60</v>
      </c>
      <c r="K55" s="42" t="s">
        <v>60</v>
      </c>
      <c r="L55" s="43" t="s">
        <v>60</v>
      </c>
      <c r="M55" s="44" t="s">
        <v>60</v>
      </c>
      <c r="N55" s="43" t="s">
        <v>60</v>
      </c>
      <c r="O55" s="44" t="s">
        <v>60</v>
      </c>
      <c r="P55" s="46" t="s">
        <v>60</v>
      </c>
      <c r="Q55" s="45" t="s">
        <v>60</v>
      </c>
      <c r="R55" s="53"/>
    </row>
    <row r="56" spans="3:18" s="4" customFormat="1" ht="24.95" customHeight="1" x14ac:dyDescent="0.15">
      <c r="C56" s="274"/>
      <c r="D56" s="12" t="s">
        <v>43</v>
      </c>
      <c r="E56" s="42" t="s">
        <v>60</v>
      </c>
      <c r="F56" s="43" t="s">
        <v>60</v>
      </c>
      <c r="G56" s="44" t="s">
        <v>60</v>
      </c>
      <c r="H56" s="43" t="s">
        <v>60</v>
      </c>
      <c r="I56" s="44" t="s">
        <v>60</v>
      </c>
      <c r="J56" s="45" t="s">
        <v>60</v>
      </c>
      <c r="K56" s="42" t="s">
        <v>60</v>
      </c>
      <c r="L56" s="43" t="s">
        <v>60</v>
      </c>
      <c r="M56" s="44" t="s">
        <v>60</v>
      </c>
      <c r="N56" s="43" t="s">
        <v>60</v>
      </c>
      <c r="O56" s="44" t="s">
        <v>60</v>
      </c>
      <c r="P56" s="46" t="s">
        <v>60</v>
      </c>
      <c r="Q56" s="45" t="s">
        <v>60</v>
      </c>
      <c r="R56" s="53"/>
    </row>
    <row r="57" spans="3:18" s="4" customFormat="1" ht="35.1" customHeight="1" x14ac:dyDescent="0.15">
      <c r="C57" s="274"/>
      <c r="D57" s="12" t="s">
        <v>20</v>
      </c>
      <c r="E57" s="20" t="s">
        <v>60</v>
      </c>
      <c r="F57" s="5" t="s">
        <v>60</v>
      </c>
      <c r="G57" s="3" t="s">
        <v>60</v>
      </c>
      <c r="H57" s="5" t="s">
        <v>60</v>
      </c>
      <c r="I57" s="3" t="s">
        <v>60</v>
      </c>
      <c r="J57" s="11" t="s">
        <v>60</v>
      </c>
      <c r="K57" s="20" t="s">
        <v>62</v>
      </c>
      <c r="L57" s="2">
        <v>0.1</v>
      </c>
      <c r="M57" s="3" t="s">
        <v>60</v>
      </c>
      <c r="N57" s="5" t="s">
        <v>60</v>
      </c>
      <c r="O57" s="3" t="s">
        <v>60</v>
      </c>
      <c r="P57" s="28" t="s">
        <v>60</v>
      </c>
      <c r="Q57" s="11" t="s">
        <v>93</v>
      </c>
      <c r="R57" s="23" t="s">
        <v>116</v>
      </c>
    </row>
    <row r="58" spans="3:18" s="4" customFormat="1" ht="35.1" customHeight="1" x14ac:dyDescent="0.15">
      <c r="C58" s="274"/>
      <c r="D58" s="12" t="s">
        <v>21</v>
      </c>
      <c r="E58" s="20" t="s">
        <v>60</v>
      </c>
      <c r="F58" s="5" t="s">
        <v>60</v>
      </c>
      <c r="G58" s="3" t="s">
        <v>60</v>
      </c>
      <c r="H58" s="5" t="s">
        <v>60</v>
      </c>
      <c r="I58" s="3" t="s">
        <v>60</v>
      </c>
      <c r="J58" s="11" t="s">
        <v>60</v>
      </c>
      <c r="K58" s="20" t="s">
        <v>62</v>
      </c>
      <c r="L58" s="2">
        <v>0.1</v>
      </c>
      <c r="M58" s="3" t="s">
        <v>64</v>
      </c>
      <c r="N58" s="2">
        <v>0.3</v>
      </c>
      <c r="O58" s="3" t="s">
        <v>83</v>
      </c>
      <c r="P58" s="29">
        <v>0.3</v>
      </c>
      <c r="Q58" s="31" t="s">
        <v>94</v>
      </c>
      <c r="R58" s="25" t="s">
        <v>117</v>
      </c>
    </row>
    <row r="59" spans="3:18" s="4" customFormat="1" ht="35.1" customHeight="1" x14ac:dyDescent="0.15">
      <c r="C59" s="274"/>
      <c r="D59" s="12" t="s">
        <v>22</v>
      </c>
      <c r="E59" s="20" t="s">
        <v>60</v>
      </c>
      <c r="F59" s="5" t="s">
        <v>60</v>
      </c>
      <c r="G59" s="3" t="s">
        <v>60</v>
      </c>
      <c r="H59" s="5" t="s">
        <v>60</v>
      </c>
      <c r="I59" s="3" t="s">
        <v>60</v>
      </c>
      <c r="J59" s="11" t="s">
        <v>60</v>
      </c>
      <c r="K59" s="20" t="s">
        <v>62</v>
      </c>
      <c r="L59" s="2">
        <v>0.1</v>
      </c>
      <c r="M59" s="3" t="s">
        <v>60</v>
      </c>
      <c r="N59" s="5" t="s">
        <v>60</v>
      </c>
      <c r="O59" s="3" t="s">
        <v>60</v>
      </c>
      <c r="P59" s="28" t="s">
        <v>60</v>
      </c>
      <c r="Q59" s="11" t="s">
        <v>101</v>
      </c>
      <c r="R59" s="23" t="s">
        <v>107</v>
      </c>
    </row>
    <row r="60" spans="3:18" s="4" customFormat="1" ht="35.1" customHeight="1" x14ac:dyDescent="0.15">
      <c r="C60" s="274"/>
      <c r="D60" s="12" t="s">
        <v>23</v>
      </c>
      <c r="E60" s="20" t="s">
        <v>60</v>
      </c>
      <c r="F60" s="5" t="s">
        <v>60</v>
      </c>
      <c r="G60" s="3" t="s">
        <v>60</v>
      </c>
      <c r="H60" s="5" t="s">
        <v>60</v>
      </c>
      <c r="I60" s="3" t="s">
        <v>60</v>
      </c>
      <c r="J60" s="11" t="s">
        <v>60</v>
      </c>
      <c r="K60" s="20" t="s">
        <v>62</v>
      </c>
      <c r="L60" s="2">
        <v>0.1</v>
      </c>
      <c r="M60" s="3" t="s">
        <v>64</v>
      </c>
      <c r="N60" s="2">
        <v>0.3</v>
      </c>
      <c r="O60" s="3" t="s">
        <v>83</v>
      </c>
      <c r="P60" s="29">
        <v>0.3</v>
      </c>
      <c r="Q60" s="31" t="s">
        <v>95</v>
      </c>
      <c r="R60" s="25" t="s">
        <v>109</v>
      </c>
    </row>
    <row r="61" spans="3:18" s="4" customFormat="1" ht="24.95" customHeight="1" x14ac:dyDescent="0.15">
      <c r="C61" s="274"/>
      <c r="D61" s="12" t="s">
        <v>213</v>
      </c>
      <c r="E61" s="42" t="s">
        <v>60</v>
      </c>
      <c r="F61" s="43" t="s">
        <v>60</v>
      </c>
      <c r="G61" s="44" t="s">
        <v>60</v>
      </c>
      <c r="H61" s="43" t="s">
        <v>60</v>
      </c>
      <c r="I61" s="44" t="s">
        <v>60</v>
      </c>
      <c r="J61" s="45" t="s">
        <v>60</v>
      </c>
      <c r="K61" s="42" t="s">
        <v>60</v>
      </c>
      <c r="L61" s="43" t="s">
        <v>60</v>
      </c>
      <c r="M61" s="44" t="s">
        <v>60</v>
      </c>
      <c r="N61" s="43" t="s">
        <v>60</v>
      </c>
      <c r="O61" s="44" t="s">
        <v>60</v>
      </c>
      <c r="P61" s="46" t="s">
        <v>60</v>
      </c>
      <c r="Q61" s="45" t="s">
        <v>60</v>
      </c>
      <c r="R61" s="53"/>
    </row>
    <row r="62" spans="3:18" s="4" customFormat="1" ht="24.95" customHeight="1" x14ac:dyDescent="0.15">
      <c r="C62" s="274"/>
      <c r="D62" s="12" t="s">
        <v>210</v>
      </c>
      <c r="E62" s="42" t="s">
        <v>60</v>
      </c>
      <c r="F62" s="43" t="s">
        <v>60</v>
      </c>
      <c r="G62" s="44" t="s">
        <v>60</v>
      </c>
      <c r="H62" s="43" t="s">
        <v>60</v>
      </c>
      <c r="I62" s="44" t="s">
        <v>60</v>
      </c>
      <c r="J62" s="45" t="s">
        <v>60</v>
      </c>
      <c r="K62" s="42" t="s">
        <v>60</v>
      </c>
      <c r="L62" s="43" t="s">
        <v>60</v>
      </c>
      <c r="M62" s="44" t="s">
        <v>60</v>
      </c>
      <c r="N62" s="43" t="s">
        <v>60</v>
      </c>
      <c r="O62" s="44" t="s">
        <v>60</v>
      </c>
      <c r="P62" s="46" t="s">
        <v>60</v>
      </c>
      <c r="Q62" s="45" t="s">
        <v>60</v>
      </c>
      <c r="R62" s="53"/>
    </row>
    <row r="63" spans="3:18" s="4" customFormat="1" ht="24.95" customHeight="1" x14ac:dyDescent="0.15">
      <c r="C63" s="274"/>
      <c r="D63" s="12" t="s">
        <v>214</v>
      </c>
      <c r="E63" s="42" t="s">
        <v>60</v>
      </c>
      <c r="F63" s="43" t="s">
        <v>60</v>
      </c>
      <c r="G63" s="44" t="s">
        <v>60</v>
      </c>
      <c r="H63" s="43" t="s">
        <v>60</v>
      </c>
      <c r="I63" s="44" t="s">
        <v>60</v>
      </c>
      <c r="J63" s="45" t="s">
        <v>60</v>
      </c>
      <c r="K63" s="42" t="s">
        <v>60</v>
      </c>
      <c r="L63" s="43" t="s">
        <v>60</v>
      </c>
      <c r="M63" s="44" t="s">
        <v>60</v>
      </c>
      <c r="N63" s="43" t="s">
        <v>60</v>
      </c>
      <c r="O63" s="44" t="s">
        <v>60</v>
      </c>
      <c r="P63" s="46" t="s">
        <v>60</v>
      </c>
      <c r="Q63" s="45" t="s">
        <v>60</v>
      </c>
      <c r="R63" s="53"/>
    </row>
    <row r="64" spans="3:18" s="4" customFormat="1" ht="24.95" customHeight="1" thickBot="1" x14ac:dyDescent="0.2">
      <c r="C64" s="272"/>
      <c r="D64" s="18" t="s">
        <v>44</v>
      </c>
      <c r="E64" s="47" t="s">
        <v>60</v>
      </c>
      <c r="F64" s="48" t="s">
        <v>60</v>
      </c>
      <c r="G64" s="49" t="s">
        <v>60</v>
      </c>
      <c r="H64" s="48" t="s">
        <v>60</v>
      </c>
      <c r="I64" s="49" t="s">
        <v>60</v>
      </c>
      <c r="J64" s="50" t="s">
        <v>60</v>
      </c>
      <c r="K64" s="47" t="s">
        <v>60</v>
      </c>
      <c r="L64" s="48" t="s">
        <v>60</v>
      </c>
      <c r="M64" s="49" t="s">
        <v>60</v>
      </c>
      <c r="N64" s="48" t="s">
        <v>60</v>
      </c>
      <c r="O64" s="49" t="s">
        <v>60</v>
      </c>
      <c r="P64" s="51" t="s">
        <v>60</v>
      </c>
      <c r="Q64" s="50" t="s">
        <v>60</v>
      </c>
      <c r="R64" s="54"/>
    </row>
    <row r="65" spans="3:18" s="4" customFormat="1" ht="35.1" customHeight="1" x14ac:dyDescent="0.15">
      <c r="C65" s="273" t="s">
        <v>73</v>
      </c>
      <c r="D65" s="17" t="s">
        <v>215</v>
      </c>
      <c r="E65" s="19" t="s">
        <v>60</v>
      </c>
      <c r="F65" s="9" t="s">
        <v>60</v>
      </c>
      <c r="G65" s="8" t="s">
        <v>60</v>
      </c>
      <c r="H65" s="9" t="s">
        <v>60</v>
      </c>
      <c r="I65" s="8" t="s">
        <v>60</v>
      </c>
      <c r="J65" s="10" t="s">
        <v>60</v>
      </c>
      <c r="K65" s="19" t="s">
        <v>60</v>
      </c>
      <c r="L65" s="9" t="s">
        <v>60</v>
      </c>
      <c r="M65" s="8" t="s">
        <v>60</v>
      </c>
      <c r="N65" s="9" t="s">
        <v>60</v>
      </c>
      <c r="O65" s="8" t="s">
        <v>60</v>
      </c>
      <c r="P65" s="27" t="s">
        <v>60</v>
      </c>
      <c r="Q65" s="10" t="s">
        <v>60</v>
      </c>
      <c r="R65" s="26" t="s">
        <v>80</v>
      </c>
    </row>
    <row r="66" spans="3:18" s="4" customFormat="1" ht="35.1" customHeight="1" x14ac:dyDescent="0.15">
      <c r="C66" s="274"/>
      <c r="D66" s="12" t="s">
        <v>216</v>
      </c>
      <c r="E66" s="20" t="s">
        <v>60</v>
      </c>
      <c r="F66" s="5" t="s">
        <v>60</v>
      </c>
      <c r="G66" s="3" t="s">
        <v>60</v>
      </c>
      <c r="H66" s="5" t="s">
        <v>60</v>
      </c>
      <c r="I66" s="3" t="s">
        <v>60</v>
      </c>
      <c r="J66" s="11" t="s">
        <v>60</v>
      </c>
      <c r="K66" s="20" t="s">
        <v>65</v>
      </c>
      <c r="L66" s="2">
        <v>0.05</v>
      </c>
      <c r="M66" s="3" t="s">
        <v>66</v>
      </c>
      <c r="N66" s="2">
        <v>0.3</v>
      </c>
      <c r="O66" s="3" t="s">
        <v>84</v>
      </c>
      <c r="P66" s="29">
        <v>0.3</v>
      </c>
      <c r="Q66" s="31" t="s">
        <v>119</v>
      </c>
      <c r="R66" s="25" t="s">
        <v>118</v>
      </c>
    </row>
    <row r="67" spans="3:18" s="4" customFormat="1" ht="35.1" customHeight="1" x14ac:dyDescent="0.15">
      <c r="C67" s="274"/>
      <c r="D67" s="12" t="s">
        <v>217</v>
      </c>
      <c r="E67" s="20" t="s">
        <v>60</v>
      </c>
      <c r="F67" s="5" t="s">
        <v>60</v>
      </c>
      <c r="G67" s="3" t="s">
        <v>60</v>
      </c>
      <c r="H67" s="5" t="s">
        <v>60</v>
      </c>
      <c r="I67" s="3" t="s">
        <v>60</v>
      </c>
      <c r="J67" s="11" t="s">
        <v>60</v>
      </c>
      <c r="K67" s="20" t="s">
        <v>68</v>
      </c>
      <c r="L67" s="2">
        <v>0.05</v>
      </c>
      <c r="M67" s="3" t="s">
        <v>66</v>
      </c>
      <c r="N67" s="2">
        <v>0.3</v>
      </c>
      <c r="O67" s="3" t="s">
        <v>84</v>
      </c>
      <c r="P67" s="29">
        <v>0.3</v>
      </c>
      <c r="Q67" s="31" t="s">
        <v>102</v>
      </c>
      <c r="R67" s="25" t="s">
        <v>120</v>
      </c>
    </row>
    <row r="68" spans="3:18" s="4" customFormat="1" ht="35.1" customHeight="1" x14ac:dyDescent="0.15">
      <c r="C68" s="271" t="s">
        <v>74</v>
      </c>
      <c r="D68" s="12" t="s">
        <v>47</v>
      </c>
      <c r="E68" s="20" t="s">
        <v>59</v>
      </c>
      <c r="F68" s="2">
        <v>0.03</v>
      </c>
      <c r="G68" s="3" t="s">
        <v>60</v>
      </c>
      <c r="H68" s="5" t="s">
        <v>60</v>
      </c>
      <c r="I68" s="3" t="s">
        <v>60</v>
      </c>
      <c r="J68" s="11" t="s">
        <v>60</v>
      </c>
      <c r="K68" s="20" t="s">
        <v>60</v>
      </c>
      <c r="L68" s="5" t="s">
        <v>60</v>
      </c>
      <c r="M68" s="3" t="s">
        <v>59</v>
      </c>
      <c r="N68" s="2">
        <v>0.3</v>
      </c>
      <c r="O68" s="3" t="s">
        <v>59</v>
      </c>
      <c r="P68" s="29">
        <v>0.3</v>
      </c>
      <c r="Q68" s="31" t="s">
        <v>60</v>
      </c>
      <c r="R68" s="25" t="s">
        <v>121</v>
      </c>
    </row>
    <row r="69" spans="3:18" s="4" customFormat="1" ht="35.1" customHeight="1" thickBot="1" x14ac:dyDescent="0.2">
      <c r="C69" s="272"/>
      <c r="D69" s="18" t="s">
        <v>218</v>
      </c>
      <c r="E69" s="22" t="s">
        <v>60</v>
      </c>
      <c r="F69" s="14" t="s">
        <v>60</v>
      </c>
      <c r="G69" s="13" t="s">
        <v>60</v>
      </c>
      <c r="H69" s="14" t="s">
        <v>60</v>
      </c>
      <c r="I69" s="13" t="s">
        <v>60</v>
      </c>
      <c r="J69" s="15" t="s">
        <v>60</v>
      </c>
      <c r="K69" s="22" t="s">
        <v>68</v>
      </c>
      <c r="L69" s="16">
        <v>0.05</v>
      </c>
      <c r="M69" s="13" t="s">
        <v>66</v>
      </c>
      <c r="N69" s="16">
        <v>0.3</v>
      </c>
      <c r="O69" s="13" t="s">
        <v>84</v>
      </c>
      <c r="P69" s="30">
        <v>0.3</v>
      </c>
      <c r="Q69" s="34" t="s">
        <v>102</v>
      </c>
      <c r="R69" s="36" t="s">
        <v>122</v>
      </c>
    </row>
    <row r="70" spans="3:18" x14ac:dyDescent="0.15">
      <c r="C70" s="35" t="s">
        <v>104</v>
      </c>
    </row>
    <row r="71" spans="3:18" x14ac:dyDescent="0.15">
      <c r="C71" s="35" t="s">
        <v>108</v>
      </c>
    </row>
    <row r="72" spans="3:18" x14ac:dyDescent="0.15">
      <c r="C72" s="35"/>
    </row>
  </sheetData>
  <sheetProtection algorithmName="SHA-512" hashValue="NbdA/SzpKIbMKig6LuVxvAu1CTjOPRUFjOzH1H/fmEFSVx55sUoiIsf7b/3CtVJM0oh4dib2R1LTLBo3tfQCwQ==" saltValue="NIjzLqoGHm7O4cnrOIY3pg==" spinCount="100000" sheet="1" objects="1" scenarios="1" autoFilter="0"/>
  <autoFilter ref="E2:Q71" xr:uid="{8B4AB0B4-12B7-451C-BB83-9645B3458B6A}">
    <filterColumn colId="0" showButton="0"/>
    <filterColumn colId="2" showButton="0"/>
    <filterColumn colId="4" showButton="0"/>
    <filterColumn colId="6" showButton="0"/>
    <filterColumn colId="8" showButton="0"/>
    <filterColumn colId="10" showButton="0"/>
  </autoFilter>
  <mergeCells count="17">
    <mergeCell ref="C68:C69"/>
    <mergeCell ref="C3:C17"/>
    <mergeCell ref="C18:C37"/>
    <mergeCell ref="C38:C51"/>
    <mergeCell ref="C52:C64"/>
    <mergeCell ref="C65:C67"/>
    <mergeCell ref="D1:D2"/>
    <mergeCell ref="C1:C2"/>
    <mergeCell ref="E1:J1"/>
    <mergeCell ref="E2:F2"/>
    <mergeCell ref="G2:H2"/>
    <mergeCell ref="I2:J2"/>
    <mergeCell ref="K2:L2"/>
    <mergeCell ref="M2:N2"/>
    <mergeCell ref="K1:Q1"/>
    <mergeCell ref="R1:R2"/>
    <mergeCell ref="O2:P2"/>
  </mergeCells>
  <phoneticPr fontId="6"/>
  <pageMargins left="0.7" right="0.7" top="0.75" bottom="0.75" header="0.3" footer="0.3"/>
  <pageSetup paperSize="9" scale="31" orientation="portrait" verticalDpi="0" copies="0" r:id="rId1"/>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648B-9DB3-462D-BDB6-5FB9EA396C86}">
  <sheetPr>
    <pageSetUpPr fitToPage="1"/>
  </sheetPr>
  <dimension ref="B2:N43"/>
  <sheetViews>
    <sheetView showGridLines="0" zoomScale="70" zoomScaleNormal="70" workbookViewId="0"/>
  </sheetViews>
  <sheetFormatPr defaultRowHeight="14.25" x14ac:dyDescent="0.15"/>
  <cols>
    <col min="1" max="1" width="2.625" style="56" customWidth="1"/>
    <col min="2" max="2" width="15.625" style="56" customWidth="1"/>
    <col min="3" max="3" width="20.625" style="56" customWidth="1"/>
    <col min="4" max="4" width="2.625" style="56" customWidth="1"/>
    <col min="5" max="11" width="15.625" style="56" customWidth="1"/>
    <col min="12" max="13" width="2.625" style="56" customWidth="1"/>
    <col min="14" max="14" width="60.625" style="114" customWidth="1"/>
    <col min="15" max="17" width="13.25" style="56" customWidth="1"/>
    <col min="18" max="16384" width="9" style="56"/>
  </cols>
  <sheetData>
    <row r="2" spans="2:14" ht="15" thickBot="1" x14ac:dyDescent="0.2">
      <c r="B2" s="77"/>
      <c r="C2" s="78"/>
      <c r="D2" s="78"/>
      <c r="E2" s="78"/>
      <c r="F2" s="78"/>
      <c r="G2" s="78"/>
      <c r="H2" s="78"/>
      <c r="I2" s="78"/>
      <c r="J2" s="78"/>
      <c r="K2" s="78"/>
      <c r="L2" s="79"/>
    </row>
    <row r="3" spans="2:14" s="55" customFormat="1" ht="35.1" customHeight="1" thickBot="1" x14ac:dyDescent="0.2">
      <c r="B3" s="299" t="s">
        <v>1</v>
      </c>
      <c r="C3" s="300"/>
      <c r="E3" s="284"/>
      <c r="F3" s="285"/>
      <c r="G3" s="285"/>
      <c r="H3" s="285"/>
      <c r="I3" s="285"/>
      <c r="J3" s="286"/>
      <c r="K3" s="80"/>
      <c r="L3" s="81"/>
      <c r="N3" s="115" t="s">
        <v>137</v>
      </c>
    </row>
    <row r="4" spans="2:14" ht="35.1" customHeight="1" thickBot="1" x14ac:dyDescent="0.2">
      <c r="B4" s="301"/>
      <c r="C4" s="302"/>
      <c r="E4" s="287"/>
      <c r="F4" s="288"/>
      <c r="G4" s="288"/>
      <c r="H4" s="288"/>
      <c r="I4" s="288"/>
      <c r="J4" s="289"/>
      <c r="K4" s="111" t="e">
        <f>VLOOKUP($E$4,軽微基準一覧表!$D:$R,15,FALSE)</f>
        <v>#N/A</v>
      </c>
      <c r="L4" s="83"/>
      <c r="M4" s="82"/>
      <c r="N4" s="115" t="s">
        <v>138</v>
      </c>
    </row>
    <row r="5" spans="2:14" ht="15" thickBot="1" x14ac:dyDescent="0.2">
      <c r="B5" s="82"/>
      <c r="K5" s="84"/>
      <c r="L5" s="83"/>
    </row>
    <row r="6" spans="2:14" s="55" customFormat="1" ht="35.1" customHeight="1" thickBot="1" x14ac:dyDescent="0.2">
      <c r="B6" s="299" t="str">
        <f>IF(COUNTIF(C14:C22,"-")=6,"入力不要","決定・発生日")</f>
        <v>決定・発生日</v>
      </c>
      <c r="C6" s="300"/>
      <c r="E6" s="112"/>
      <c r="K6" s="80"/>
      <c r="L6" s="81"/>
      <c r="N6" s="115" t="s">
        <v>185</v>
      </c>
    </row>
    <row r="7" spans="2:14" ht="15" thickBot="1" x14ac:dyDescent="0.2">
      <c r="B7" s="82"/>
      <c r="K7" s="84"/>
      <c r="L7" s="83"/>
    </row>
    <row r="8" spans="2:14" s="55" customFormat="1" ht="35.1" customHeight="1" thickBot="1" x14ac:dyDescent="0.2">
      <c r="B8" s="299" t="str">
        <f>IFERROR(IF(VLOOKUP(E4,軽微基準一覧表!D:R,14,FALSE)="-","入力不要",VLOOKUP(E4,軽微基準一覧表!D:R,14,FALSE)),"基準となる日")</f>
        <v>基準となる日</v>
      </c>
      <c r="C8" s="300"/>
      <c r="E8" s="112"/>
      <c r="K8" s="80"/>
      <c r="L8" s="81"/>
      <c r="N8" s="115" t="s">
        <v>186</v>
      </c>
    </row>
    <row r="9" spans="2:14" x14ac:dyDescent="0.15">
      <c r="B9" s="92"/>
      <c r="C9" s="93"/>
      <c r="D9" s="93"/>
      <c r="E9" s="93"/>
      <c r="F9" s="93"/>
      <c r="G9" s="93"/>
      <c r="H9" s="93"/>
      <c r="I9" s="93"/>
      <c r="J9" s="93"/>
      <c r="K9" s="109"/>
      <c r="L9" s="94"/>
    </row>
    <row r="10" spans="2:14" x14ac:dyDescent="0.15">
      <c r="K10" s="84"/>
    </row>
    <row r="11" spans="2:14" s="58" customFormat="1" ht="20.100000000000001" customHeight="1" x14ac:dyDescent="0.15">
      <c r="B11" s="275" t="s">
        <v>127</v>
      </c>
      <c r="C11" s="276"/>
      <c r="D11" s="104"/>
      <c r="E11" s="104"/>
      <c r="F11" s="104"/>
      <c r="G11" s="104"/>
      <c r="H11" s="104"/>
      <c r="I11" s="104"/>
      <c r="J11" s="104"/>
      <c r="K11" s="110"/>
      <c r="L11" s="108"/>
      <c r="N11" s="116"/>
    </row>
    <row r="12" spans="2:14" x14ac:dyDescent="0.15">
      <c r="B12" s="82"/>
      <c r="K12" s="84"/>
      <c r="L12" s="83"/>
    </row>
    <row r="13" spans="2:14" ht="20.100000000000001" customHeight="1" thickBot="1" x14ac:dyDescent="0.2">
      <c r="B13" s="82"/>
      <c r="C13" s="95" t="s">
        <v>139</v>
      </c>
      <c r="D13" s="65"/>
      <c r="E13" s="96" t="s">
        <v>143</v>
      </c>
      <c r="K13" s="84"/>
      <c r="L13" s="83"/>
    </row>
    <row r="14" spans="2:14" s="55" customFormat="1" ht="35.1" customHeight="1" thickBot="1" x14ac:dyDescent="0.2">
      <c r="B14" s="105" t="s">
        <v>130</v>
      </c>
      <c r="C14" s="62" t="str">
        <f>IFERROR(VLOOKUP($E$4,軽微基準一覧表!$D:$Q,2,FALSE),"")</f>
        <v/>
      </c>
      <c r="D14" s="66"/>
      <c r="E14" s="113"/>
      <c r="K14" s="80"/>
      <c r="L14" s="81"/>
      <c r="N14" s="115" t="s">
        <v>158</v>
      </c>
    </row>
    <row r="15" spans="2:14" s="55" customFormat="1" ht="35.1" customHeight="1" thickBot="1" x14ac:dyDescent="0.2">
      <c r="B15" s="105" t="s">
        <v>131</v>
      </c>
      <c r="C15" s="62" t="str">
        <f>IFERROR(VLOOKUP($E$4,軽微基準一覧表!$D:$Q,4,FALSE),"")</f>
        <v/>
      </c>
      <c r="D15" s="66"/>
      <c r="E15" s="113"/>
      <c r="H15" s="87"/>
      <c r="K15" s="80"/>
      <c r="L15" s="81"/>
      <c r="N15" s="115" t="s">
        <v>158</v>
      </c>
    </row>
    <row r="16" spans="2:14" s="55" customFormat="1" ht="35.1" customHeight="1" thickBot="1" x14ac:dyDescent="0.2">
      <c r="B16" s="105" t="s">
        <v>132</v>
      </c>
      <c r="C16" s="62" t="str">
        <f>IFERROR(VLOOKUP($E$4,軽微基準一覧表!$D:$Q,6,FALSE),"")</f>
        <v/>
      </c>
      <c r="D16" s="66"/>
      <c r="E16" s="113"/>
      <c r="K16" s="80"/>
      <c r="L16" s="81"/>
      <c r="N16" s="115" t="s">
        <v>158</v>
      </c>
    </row>
    <row r="17" spans="2:14" x14ac:dyDescent="0.15">
      <c r="B17" s="106"/>
      <c r="H17" s="63"/>
      <c r="I17" s="63"/>
      <c r="J17" s="63"/>
      <c r="K17" s="84"/>
      <c r="L17" s="83"/>
    </row>
    <row r="18" spans="2:14" s="55" customFormat="1" ht="14.25" customHeight="1" x14ac:dyDescent="0.15">
      <c r="B18" s="66"/>
      <c r="C18" s="280" t="s">
        <v>139</v>
      </c>
      <c r="D18" s="66"/>
      <c r="E18" s="99" t="str">
        <f ca="1">IF(COUNTIF($K$4,"*3年度*")&gt;0,OFFSET(データ入力!B1,MATCH(VLOOKUP(IF(EOMONTH(E8,0)=E8,E8-1,E8),データ入力!$B:$B,1,TRUE),データ入力!$B:$B),0),IF(COUNTIF(C20:C22,"-")=3,"-","見込み額"))</f>
        <v>見込み額</v>
      </c>
      <c r="F18" s="99" t="str">
        <f ca="1">IF(COUNTIF($K$4,"*3年度*")&gt;0,OFFSET(データ入力!B1,MATCH($E$18,データ入力!$B:$B),0),"-")</f>
        <v>-</v>
      </c>
      <c r="G18" s="99" t="str">
        <f ca="1">IF(COUNTIF($K$4,"*3年度*")&gt;0,OFFSET(データ入力!B1,MATCH($E$18,データ入力!$B:$B)+1,0),"-")</f>
        <v>-</v>
      </c>
      <c r="H18" s="99" t="str">
        <f ca="1">IF(G18="-","-",IF(OR(AND(MONTH(E18)=MONTH(F18),MONTH(F18)=MONTH(G18)),SUM(E19:G19)&gt;365*3-1),"-",IF(COUNTIF($K$4,"*3年度*")&gt;0,OFFSET(データ入力!B1,MATCH($E$18,データ入力!$B:$B)+2,0),"-")))</f>
        <v>-</v>
      </c>
      <c r="I18" s="99" t="str">
        <f ca="1">IF(H18="-","-",IF(OR(AND(MONTH(F18)=MONTH(G18),MONTH(G18)=MONTH(H18)),SUM(E19:H19)&gt;365*3-1),"-",IF(COUNTIF($K$4,"*3年度*")&gt;0,OFFSET(データ入力!B1,MATCH($E$18,データ入力!$B:$B)+3,0),"-")))</f>
        <v>-</v>
      </c>
      <c r="J18" s="99" t="str">
        <f ca="1">IF(I18="-","-",IFERROR(IF(OR(AND(MONTH(H18)=MONTH(I18),MONTH(G18)=MONTH(H18)),SUM(E19:I19)&gt;365*3-1),"-",IF(COUNTIF($K$4,"*3年度*")&gt;0,OFFSET(データ入力!B1,MATCH($E$18,データ入力!$B:$B)+4,0),"-")),"-"))</f>
        <v>-</v>
      </c>
      <c r="K18" s="88" t="s">
        <v>124</v>
      </c>
      <c r="L18" s="81"/>
      <c r="N18" s="115"/>
    </row>
    <row r="19" spans="2:14" s="55" customFormat="1" ht="14.25" customHeight="1" thickBot="1" x14ac:dyDescent="0.2">
      <c r="B19" s="66"/>
      <c r="C19" s="281"/>
      <c r="D19" s="66"/>
      <c r="E19" s="100" t="str">
        <f ca="1">IFERROR(VLOOKUP(E$18,データ入力!$B:$K,2,FALSE),"")</f>
        <v/>
      </c>
      <c r="F19" s="100" t="str">
        <f ca="1">IFERROR(VLOOKUP(F$18,データ入力!$B:$K,2,FALSE),"")</f>
        <v/>
      </c>
      <c r="G19" s="100" t="str">
        <f ca="1">IFERROR(VLOOKUP(G$18,データ入力!$B:$K,2,FALSE),"")</f>
        <v/>
      </c>
      <c r="H19" s="100" t="str">
        <f ca="1">IFERROR(VLOOKUP(H$18,データ入力!$B:$K,2,FALSE),"")</f>
        <v/>
      </c>
      <c r="I19" s="100" t="str">
        <f ca="1">IFERROR(VLOOKUP(I$18,データ入力!$B:$K,2,FALSE),"")</f>
        <v/>
      </c>
      <c r="J19" s="100" t="str">
        <f ca="1">IFERROR(VLOOKUP(J$18,データ入力!$B:$K,2,FALSE),"")</f>
        <v/>
      </c>
      <c r="K19" s="88"/>
      <c r="L19" s="81"/>
      <c r="N19" s="115"/>
    </row>
    <row r="20" spans="2:14" s="55" customFormat="1" ht="35.1" customHeight="1" thickBot="1" x14ac:dyDescent="0.2">
      <c r="B20" s="105" t="s">
        <v>133</v>
      </c>
      <c r="C20" s="62" t="str">
        <f>IFERROR(VLOOKUP($E$4,軽微基準一覧表!$D:$Q,8,FALSE),"")</f>
        <v/>
      </c>
      <c r="D20" s="66"/>
      <c r="E20" s="113"/>
      <c r="F20" s="113"/>
      <c r="G20" s="113"/>
      <c r="H20" s="113"/>
      <c r="I20" s="113"/>
      <c r="J20" s="113"/>
      <c r="K20" s="89"/>
      <c r="L20" s="81"/>
      <c r="N20" s="115" t="s">
        <v>159</v>
      </c>
    </row>
    <row r="21" spans="2:14" s="55" customFormat="1" ht="35.1" customHeight="1" thickBot="1" x14ac:dyDescent="0.2">
      <c r="B21" s="105" t="s">
        <v>134</v>
      </c>
      <c r="C21" s="62" t="str">
        <f>IFERROR(VLOOKUP($E$4,軽微基準一覧表!$D:$Q,10,FALSE),"")</f>
        <v/>
      </c>
      <c r="D21" s="66"/>
      <c r="E21" s="113"/>
      <c r="F21" s="113"/>
      <c r="G21" s="113"/>
      <c r="H21" s="113"/>
      <c r="I21" s="113"/>
      <c r="J21" s="113"/>
      <c r="K21" s="89"/>
      <c r="L21" s="81"/>
      <c r="N21" s="115" t="s">
        <v>159</v>
      </c>
    </row>
    <row r="22" spans="2:14" s="55" customFormat="1" ht="35.1" customHeight="1" thickBot="1" x14ac:dyDescent="0.2">
      <c r="B22" s="105" t="s">
        <v>135</v>
      </c>
      <c r="C22" s="62" t="str">
        <f>IFERROR(VLOOKUP($E$4,軽微基準一覧表!$D:$Q,12,FALSE),"")</f>
        <v/>
      </c>
      <c r="D22" s="66"/>
      <c r="E22" s="113"/>
      <c r="F22" s="113"/>
      <c r="G22" s="113"/>
      <c r="H22" s="113"/>
      <c r="I22" s="113"/>
      <c r="J22" s="113"/>
      <c r="K22" s="89"/>
      <c r="L22" s="81"/>
      <c r="N22" s="115" t="s">
        <v>159</v>
      </c>
    </row>
    <row r="23" spans="2:14" s="55" customFormat="1" ht="14.25" hidden="1" customHeight="1" x14ac:dyDescent="0.15">
      <c r="B23" s="105"/>
      <c r="C23" s="70"/>
      <c r="E23" s="68">
        <f ca="1">IF(OR($E$18="見込み額",$E$19&gt;364),ABS(E20),IF($F$19&gt;364,ABS(E20)*365/$E$19,ABS(SUM(E20:F20))*365/SUM($E$19:$F$19)))</f>
        <v>0</v>
      </c>
      <c r="F23" s="68" t="str">
        <f ca="1">IF($F$18="-","",IF($F$19&gt;364,ABS(F20),IF(AND($E$19&gt;364,$G$19&gt;364),ABS(F20)*365/$F$19,IF($E$19&gt;364,ABS(SUM(F20:G20))*365/SUM($F$19:$G$19),""))))</f>
        <v/>
      </c>
      <c r="G23" s="68" t="str">
        <f ca="1">IF($G$18="-","",IF($G$19&gt;364,ABS(G20),IF(AND($E$19&gt;364,COUNTIF($E$18:$J$18,"-")=1),"",ABS(SUM(G20:H20))*365/SUM($G$19:$H$19))))</f>
        <v/>
      </c>
      <c r="H23" s="68" t="str">
        <f ca="1">IF($H$18="-","",IF($H$19&gt;364,ABS(H20),IF(AND($E$19&gt;364,COUNTIF($E$18:$J$18,"-")=1),ABS(SUM(H20:I20))*365/SUM($H$19:$I$19),"")))</f>
        <v/>
      </c>
      <c r="I23" s="68" t="str">
        <f ca="1">IF(OR($I$18="-",COUNT(E23:H23)=3),"",ABS(SUM(I20:J20))*365/SUM($I$19:$J$19))</f>
        <v/>
      </c>
      <c r="J23" s="68"/>
      <c r="K23" s="69">
        <f ca="1">MAX(E23:J23)</f>
        <v>0</v>
      </c>
      <c r="L23" s="81"/>
      <c r="N23" s="115"/>
    </row>
    <row r="24" spans="2:14" s="55" customFormat="1" ht="14.25" hidden="1" customHeight="1" x14ac:dyDescent="0.15">
      <c r="B24" s="105"/>
      <c r="C24" s="64"/>
      <c r="E24" s="69">
        <f ca="1">IF(OR($E$18="見込み額",$E$19&gt;364),ABS(E21),IF($F$19&gt;364,ABS(E21)*365/$E$19,ABS(SUM(E21:F21))*365/SUM($E$19:$F$19)))</f>
        <v>0</v>
      </c>
      <c r="F24" s="69" t="str">
        <f ca="1">IF($F$18="-","",IF($F$19&gt;364,ABS(F21),IF(AND($E$19&gt;364,$G$19&gt;364),ABS(F21)*365/$F$19,IF($E$19&gt;364,ABS(SUM(F21:G21))*365/SUM($F$19:$G$19),""))))</f>
        <v/>
      </c>
      <c r="G24" s="69" t="str">
        <f ca="1">IF($G$18="-","",IF($G$19&gt;364,ABS(G21),IF(AND($E$19&gt;364,COUNTIF($E$18:$J$18,"-")=1),"",ABS(SUM(G21:H21))*365/SUM($G$19:$H$19))))</f>
        <v/>
      </c>
      <c r="H24" s="69" t="str">
        <f ca="1">IF($H$18="-","",IF($H$19&gt;364,ABS(H21),IF(AND($E$19&gt;364,COUNTIF($E$18:$J$18,"-")=1),ABS(SUM(H21:I21))*365/SUM($H$19:$I$19),"")))</f>
        <v/>
      </c>
      <c r="I24" s="69" t="str">
        <f ca="1">IF(OR($I$18="-",COUNT(E24:H24)=3),"",ABS(SUM(I21:J21))*365/SUM($I$19:$J$19))</f>
        <v/>
      </c>
      <c r="J24" s="69"/>
      <c r="K24" s="69">
        <f ca="1">MAX(E24:J24)</f>
        <v>0</v>
      </c>
      <c r="L24" s="81"/>
      <c r="N24" s="115"/>
    </row>
    <row r="25" spans="2:14" s="55" customFormat="1" ht="14.25" hidden="1" customHeight="1" x14ac:dyDescent="0.15">
      <c r="B25" s="105"/>
      <c r="C25" s="64"/>
      <c r="E25" s="69">
        <f ca="1">IF(OR($E$18="見込み額",$E$19&gt;364),ABS(E22),IF($F$19&gt;364,ABS(E22)*365/$E$19,ABS(SUM(E22:F22))*365/SUM($E$19:$F$19)))</f>
        <v>0</v>
      </c>
      <c r="F25" s="69" t="str">
        <f ca="1">IF($F$18="-","",IF($F$19&gt;364,ABS(F22),IF(AND($E$19&gt;364,$G$19&gt;364),ABS(F22)*365/$F$19,IF($E$19&gt;364,ABS(SUM(F22:G22))*365/SUM($F$19:$G$19),""))))</f>
        <v/>
      </c>
      <c r="G25" s="69" t="str">
        <f ca="1">IF($G$18="-","",IF($G$19&gt;364,ABS(G22),IF(AND($E$19&gt;364,COUNTIF($E$18:$J$18,"-")=1),"",ABS(SUM(G22:H22))*365/SUM($G$19:$H$19))))</f>
        <v/>
      </c>
      <c r="H25" s="69" t="str">
        <f ca="1">IF($H$18="-","",IF($H$19&gt;364,ABS(H22),IF(AND($E$19&gt;364,COUNTIF($E$18:$J$18,"-")=1),ABS(SUM(H22:I22))*365/SUM($H$19:$I$19),"")))</f>
        <v/>
      </c>
      <c r="I25" s="69" t="str">
        <f ca="1">IF(OR($I$18="-",COUNT(E25:H25)=3),"",ABS(SUM(I22:J22))*365/SUM($I$19:$J$19))</f>
        <v/>
      </c>
      <c r="J25" s="69"/>
      <c r="K25" s="69">
        <f ca="1">MAX(E25:J25)</f>
        <v>0</v>
      </c>
      <c r="L25" s="81"/>
      <c r="N25" s="115"/>
    </row>
    <row r="26" spans="2:14" x14ac:dyDescent="0.15">
      <c r="B26" s="92"/>
      <c r="C26" s="93"/>
      <c r="D26" s="93"/>
      <c r="E26" s="93"/>
      <c r="F26" s="93"/>
      <c r="G26" s="93"/>
      <c r="H26" s="93"/>
      <c r="I26" s="93"/>
      <c r="J26" s="93"/>
      <c r="K26" s="93"/>
      <c r="L26" s="94"/>
    </row>
    <row r="28" spans="2:14" s="58" customFormat="1" ht="20.100000000000001" customHeight="1" x14ac:dyDescent="0.15">
      <c r="B28" s="275" t="s">
        <v>129</v>
      </c>
      <c r="C28" s="277"/>
      <c r="D28" s="104"/>
      <c r="E28" s="107" t="str">
        <f>IFERROR(IF(AND(COUNTIF(C13:C22,"-")=6,K4=0),"軽微基準を設けておりません、適時開示が必要です。",IF(COUNTIF(C13:C22,"-")=6,"適時開示ガイドブックを参照し、軽微基準をご確認ください。","下記の判定欄を参照し、1つでも「要開示」があれば適時開示が必要となります。")),"開示項目を選択してください。")</f>
        <v>開示項目を選択してください。</v>
      </c>
      <c r="F28" s="104"/>
      <c r="G28" s="104"/>
      <c r="H28" s="104"/>
      <c r="I28" s="104"/>
      <c r="J28" s="104"/>
      <c r="K28" s="104"/>
      <c r="L28" s="108"/>
      <c r="N28" s="115" t="s">
        <v>160</v>
      </c>
    </row>
    <row r="29" spans="2:14" s="58" customFormat="1" ht="20.100000000000001" customHeight="1" x14ac:dyDescent="0.15">
      <c r="B29" s="85"/>
      <c r="L29" s="86"/>
      <c r="N29" s="116"/>
    </row>
    <row r="30" spans="2:14" x14ac:dyDescent="0.15">
      <c r="B30" s="82"/>
      <c r="C30" s="292" t="s">
        <v>136</v>
      </c>
      <c r="D30" s="298"/>
      <c r="E30" s="291" t="s">
        <v>123</v>
      </c>
      <c r="G30" s="290" t="s">
        <v>140</v>
      </c>
      <c r="H30" s="290"/>
      <c r="I30" s="294" t="s">
        <v>141</v>
      </c>
      <c r="J30" s="295"/>
      <c r="L30" s="83"/>
    </row>
    <row r="31" spans="2:14" x14ac:dyDescent="0.15">
      <c r="B31" s="82"/>
      <c r="C31" s="293"/>
      <c r="D31" s="298"/>
      <c r="E31" s="291"/>
      <c r="G31" s="97" t="s">
        <v>126</v>
      </c>
      <c r="H31" s="98" t="s">
        <v>125</v>
      </c>
      <c r="I31" s="296" t="str">
        <f>IFERROR(VLOOKUP(IF(EOMONTH(E6,0)=E6,E6-1,E6),データ入力!B:B,1,TRUE),"")</f>
        <v/>
      </c>
      <c r="J31" s="297"/>
      <c r="L31" s="83"/>
    </row>
    <row r="32" spans="2:14" s="55" customFormat="1" ht="35.1" customHeight="1" x14ac:dyDescent="0.15">
      <c r="B32" s="66"/>
      <c r="C32" s="59" t="s">
        <v>48</v>
      </c>
      <c r="D32" s="67"/>
      <c r="E32" s="57" t="str">
        <f>IF(C14="-","-",IF(E14&lt;H32,"軽微基準内","要開示"))</f>
        <v>軽微基準内</v>
      </c>
      <c r="G32" s="60" t="str">
        <f>IFERROR(VLOOKUP($E$4,軽微基準一覧表!$D:$Q,3,FALSE),"")</f>
        <v/>
      </c>
      <c r="H32" s="61" t="str">
        <f>IFERROR(I32*G32,"-")</f>
        <v>-</v>
      </c>
      <c r="I32" s="278" t="str">
        <f>IFERROR(VLOOKUP($I$31,データ入力!$B:$K,5,FALSE),"")</f>
        <v/>
      </c>
      <c r="J32" s="279"/>
      <c r="L32" s="81"/>
      <c r="N32" s="115" t="s">
        <v>161</v>
      </c>
    </row>
    <row r="33" spans="2:14" s="55" customFormat="1" ht="35.1" customHeight="1" x14ac:dyDescent="0.15">
      <c r="B33" s="66"/>
      <c r="C33" s="59" t="s">
        <v>128</v>
      </c>
      <c r="D33" s="67"/>
      <c r="E33" s="57" t="str">
        <f>IF(C15="-","-",IF(E15&lt;H33,"軽微基準内","要開示"))</f>
        <v>軽微基準内</v>
      </c>
      <c r="G33" s="60" t="str">
        <f>IFERROR(VLOOKUP($E$4,軽微基準一覧表!$D:$Q,5,FALSE),"")</f>
        <v/>
      </c>
      <c r="H33" s="61" t="str">
        <f>IFERROR(I33*G33,"-")</f>
        <v>-</v>
      </c>
      <c r="I33" s="278" t="str">
        <f>IFERROR(VLOOKUP($I$31,データ入力!$B:$K,6,FALSE),"")</f>
        <v/>
      </c>
      <c r="J33" s="279"/>
      <c r="L33" s="81"/>
      <c r="N33" s="115" t="s">
        <v>162</v>
      </c>
    </row>
    <row r="34" spans="2:14" s="55" customFormat="1" ht="35.1" customHeight="1" x14ac:dyDescent="0.15">
      <c r="B34" s="66"/>
      <c r="C34" s="59" t="s">
        <v>54</v>
      </c>
      <c r="D34" s="67"/>
      <c r="E34" s="57" t="str">
        <f>IF(C16="-","-",IF(E16&lt;H34,"軽微基準内","要開示"))</f>
        <v>軽微基準内</v>
      </c>
      <c r="G34" s="60" t="str">
        <f>IFERROR(VLOOKUP($E$4,軽微基準一覧表!$D:$Q,7,FALSE),"")</f>
        <v/>
      </c>
      <c r="H34" s="61" t="str">
        <f>IFERROR(I34*G34,"-")</f>
        <v>-</v>
      </c>
      <c r="I34" s="278" t="str">
        <f>IFERROR(VLOOKUP($I$31,データ入力!$B:$K,7,FALSE),"")</f>
        <v/>
      </c>
      <c r="J34" s="279"/>
      <c r="L34" s="81"/>
      <c r="N34" s="115" t="s">
        <v>163</v>
      </c>
    </row>
    <row r="35" spans="2:14" x14ac:dyDescent="0.15">
      <c r="B35" s="106"/>
      <c r="G35" s="90"/>
      <c r="H35" s="91"/>
      <c r="L35" s="83"/>
    </row>
    <row r="36" spans="2:14" x14ac:dyDescent="0.15">
      <c r="B36" s="82"/>
      <c r="C36" s="280" t="s">
        <v>136</v>
      </c>
      <c r="D36" s="65"/>
      <c r="E36" s="280" t="s">
        <v>123</v>
      </c>
      <c r="G36" s="282" t="s">
        <v>140</v>
      </c>
      <c r="H36" s="282"/>
      <c r="I36" s="283" t="s">
        <v>142</v>
      </c>
      <c r="J36" s="99" t="str">
        <f>IFERROR(VLOOKUP(IF(EOMONTH(E6,0)=E6,E6-1,E6),データ入力!B:B,1,TRUE),"")</f>
        <v/>
      </c>
      <c r="K36" s="99" t="str">
        <f ca="1">IFERROR(IF(AND(J37&lt;365,VLOOKUP(OFFSET(データ入力!B1,MATCH(VLOOKUP(IF(EOMONTH(E6,0),E6-1,E6),データ入力!B:B,1,TRUE),データ入力!B:B),0),データ入力!$B:$K,2,FALSE)&lt;365),OFFSET(データ入力!B1,MATCH(VLOOKUP(IF(EOMONTH(E6,0)=E6,E6-1,E6),データ入力!B:B,1,TRUE),データ入力!B:B)-2,0),"-"),"")</f>
        <v/>
      </c>
      <c r="L36" s="83"/>
    </row>
    <row r="37" spans="2:14" x14ac:dyDescent="0.15">
      <c r="B37" s="82"/>
      <c r="C37" s="281"/>
      <c r="D37" s="65"/>
      <c r="E37" s="281"/>
      <c r="G37" s="101" t="s">
        <v>126</v>
      </c>
      <c r="H37" s="102" t="s">
        <v>125</v>
      </c>
      <c r="I37" s="281"/>
      <c r="J37" s="103" t="str">
        <f>IFERROR(VLOOKUP(J$36,データ入力!$B:$K,2,FALSE),"")</f>
        <v/>
      </c>
      <c r="K37" s="103" t="str">
        <f ca="1">IFERROR(VLOOKUP(K$36,データ入力!$B:$K,2,FALSE),"")</f>
        <v/>
      </c>
      <c r="L37" s="83"/>
    </row>
    <row r="38" spans="2:14" s="55" customFormat="1" ht="35.1" customHeight="1" x14ac:dyDescent="0.15">
      <c r="B38" s="66"/>
      <c r="C38" s="59" t="s">
        <v>56</v>
      </c>
      <c r="D38" s="67"/>
      <c r="E38" s="57" t="str">
        <f ca="1">IF(C20="-","-",IF(K23&lt;H38,"軽微基準内","要開示"))</f>
        <v>軽微基準内</v>
      </c>
      <c r="G38" s="60" t="str">
        <f>IFERROR(VLOOKUP($E$4,軽微基準一覧表!$D:$Q,9,FALSE),"")</f>
        <v/>
      </c>
      <c r="H38" s="61" t="str">
        <f ca="1">IFERROR(I38*G38,"-")</f>
        <v>-</v>
      </c>
      <c r="I38" s="61" t="str">
        <f ca="1">IFERROR(SUM(J38:K38)*365/SUM($J$37:$K$37),"")</f>
        <v/>
      </c>
      <c r="J38" s="61" t="str">
        <f>IFERROR(VLOOKUP(J$36,データ入力!$B:$K,8,FALSE),"")</f>
        <v/>
      </c>
      <c r="K38" s="61" t="str">
        <f ca="1">IFERROR(VLOOKUP(K$36,データ入力!$B:$K,8,FALSE),"")</f>
        <v/>
      </c>
      <c r="L38" s="81"/>
      <c r="N38" s="115" t="s">
        <v>164</v>
      </c>
    </row>
    <row r="39" spans="2:14" s="55" customFormat="1" ht="35.1" customHeight="1" x14ac:dyDescent="0.15">
      <c r="B39" s="66"/>
      <c r="C39" s="59" t="s">
        <v>58</v>
      </c>
      <c r="D39" s="67"/>
      <c r="E39" s="57" t="str">
        <f ca="1">IF(C21="-","-",IF(K24&lt;H39,"軽微基準内","要開示"))</f>
        <v>軽微基準内</v>
      </c>
      <c r="G39" s="60" t="str">
        <f>IFERROR(VLOOKUP($E$4,軽微基準一覧表!$D:$Q,11,FALSE),"")</f>
        <v/>
      </c>
      <c r="H39" s="61" t="str">
        <f ca="1">IFERROR(I39*G39,"-")</f>
        <v>-</v>
      </c>
      <c r="I39" s="61" t="str">
        <f ca="1">IFERROR(SUM(J39:K39)*365/SUM($J$37:$K$37),"")</f>
        <v/>
      </c>
      <c r="J39" s="61" t="str">
        <f>IFERROR(VLOOKUP(J$36,データ入力!$B:$K,9,FALSE),"")</f>
        <v/>
      </c>
      <c r="K39" s="61" t="str">
        <f ca="1">IFERROR(VLOOKUP(K$36,データ入力!$B:$K,9,FALSE),"")</f>
        <v/>
      </c>
      <c r="L39" s="81"/>
      <c r="N39" s="115" t="s">
        <v>165</v>
      </c>
    </row>
    <row r="40" spans="2:14" s="55" customFormat="1" ht="35.1" customHeight="1" x14ac:dyDescent="0.15">
      <c r="B40" s="66"/>
      <c r="C40" s="59" t="s">
        <v>57</v>
      </c>
      <c r="D40" s="67"/>
      <c r="E40" s="57" t="str">
        <f ca="1">IF(C22="-","-",IF(K25&lt;H40,"軽微基準内","要開示"))</f>
        <v>軽微基準内</v>
      </c>
      <c r="G40" s="60" t="str">
        <f>IFERROR(VLOOKUP($E$4,軽微基準一覧表!$D:$Q,13,FALSE),"")</f>
        <v/>
      </c>
      <c r="H40" s="61" t="str">
        <f ca="1">IFERROR(I40*G40,"-")</f>
        <v>-</v>
      </c>
      <c r="I40" s="61" t="str">
        <f ca="1">IFERROR(SUM(J40:K40)*365/SUM($J$37:$K$37),"")</f>
        <v/>
      </c>
      <c r="J40" s="61" t="str">
        <f>IFERROR(VLOOKUP(J$36,データ入力!$B:$K,10,FALSE),"")</f>
        <v/>
      </c>
      <c r="K40" s="61" t="str">
        <f ca="1">IFERROR(VLOOKUP(K$36,データ入力!$B:$K,10,FALSE),"")</f>
        <v/>
      </c>
      <c r="L40" s="81"/>
      <c r="N40" s="115" t="s">
        <v>166</v>
      </c>
    </row>
    <row r="41" spans="2:14" x14ac:dyDescent="0.15">
      <c r="B41" s="92"/>
      <c r="C41" s="93"/>
      <c r="D41" s="93"/>
      <c r="E41" s="93"/>
      <c r="F41" s="93"/>
      <c r="G41" s="93"/>
      <c r="H41" s="93"/>
      <c r="I41" s="93"/>
      <c r="J41" s="93"/>
      <c r="K41" s="93"/>
      <c r="L41" s="94"/>
    </row>
    <row r="43" spans="2:14" x14ac:dyDescent="0.15">
      <c r="B43" s="118" t="s">
        <v>197</v>
      </c>
    </row>
  </sheetData>
  <sheetProtection algorithmName="SHA-512" hashValue="QdsT/jyeerHeOfZgzWAEsZ0fRcyWRniQbo1yMReIqI5FTofSq9Kpw8CVtBg4nhVGS6a3waSykxvCgI810rwxgw==" saltValue="LNbSzlfZIPppkV5Y3deszA==" spinCount="100000" sheet="1" objects="1" scenarios="1"/>
  <mergeCells count="21">
    <mergeCell ref="E36:E37"/>
    <mergeCell ref="C36:C37"/>
    <mergeCell ref="G36:H36"/>
    <mergeCell ref="I36:I37"/>
    <mergeCell ref="E3:J3"/>
    <mergeCell ref="E4:J4"/>
    <mergeCell ref="G30:H30"/>
    <mergeCell ref="E30:E31"/>
    <mergeCell ref="C30:C31"/>
    <mergeCell ref="I30:J30"/>
    <mergeCell ref="I31:J31"/>
    <mergeCell ref="D30:D31"/>
    <mergeCell ref="C18:C19"/>
    <mergeCell ref="B6:C6"/>
    <mergeCell ref="B8:C8"/>
    <mergeCell ref="B3:C4"/>
    <mergeCell ref="B11:C11"/>
    <mergeCell ref="B28:C28"/>
    <mergeCell ref="I32:J32"/>
    <mergeCell ref="I33:J33"/>
    <mergeCell ref="I34:J34"/>
  </mergeCells>
  <phoneticPr fontId="6"/>
  <conditionalFormatting sqref="E6">
    <cfRule type="expression" dxfId="14" priority="1">
      <formula>$B$6="入力不要"</formula>
    </cfRule>
  </conditionalFormatting>
  <conditionalFormatting sqref="E8">
    <cfRule type="expression" dxfId="13" priority="14">
      <formula>$B$8="入力不要"</formula>
    </cfRule>
  </conditionalFormatting>
  <conditionalFormatting sqref="E14">
    <cfRule type="expression" dxfId="12" priority="13">
      <formula>$C$14="-"</formula>
    </cfRule>
  </conditionalFormatting>
  <conditionalFormatting sqref="E15">
    <cfRule type="expression" dxfId="11" priority="12">
      <formula>$C$15="-"</formula>
    </cfRule>
  </conditionalFormatting>
  <conditionalFormatting sqref="E16">
    <cfRule type="expression" dxfId="10" priority="11">
      <formula>$C$16="-"</formula>
    </cfRule>
  </conditionalFormatting>
  <conditionalFormatting sqref="E28">
    <cfRule type="cellIs" dxfId="9" priority="15" operator="equal">
      <formula>"下記の判定欄を参照し、1つでも「要開示」があれば適時開示が必要となります。"</formula>
    </cfRule>
  </conditionalFormatting>
  <conditionalFormatting sqref="E32:E34 E38:E40">
    <cfRule type="cellIs" dxfId="8" priority="16" operator="equal">
      <formula>"要開示"</formula>
    </cfRule>
  </conditionalFormatting>
  <conditionalFormatting sqref="E20:J20">
    <cfRule type="expression" dxfId="7" priority="10">
      <formula>$C$20="-"</formula>
    </cfRule>
  </conditionalFormatting>
  <conditionalFormatting sqref="E21:J21">
    <cfRule type="expression" dxfId="6" priority="9">
      <formula>$C$21="-"</formula>
    </cfRule>
  </conditionalFormatting>
  <conditionalFormatting sqref="E22:J22">
    <cfRule type="expression" dxfId="5" priority="8">
      <formula>$C$22="-"</formula>
    </cfRule>
  </conditionalFormatting>
  <conditionalFormatting sqref="F20:F22">
    <cfRule type="expression" dxfId="4" priority="6">
      <formula>$F$18="-"</formula>
    </cfRule>
  </conditionalFormatting>
  <conditionalFormatting sqref="G20:G22">
    <cfRule type="expression" dxfId="3" priority="5">
      <formula>$G$18="-"</formula>
    </cfRule>
  </conditionalFormatting>
  <conditionalFormatting sqref="H20:H22">
    <cfRule type="expression" dxfId="2" priority="4">
      <formula>$H$18="-"</formula>
    </cfRule>
  </conditionalFormatting>
  <conditionalFormatting sqref="I20:I22">
    <cfRule type="expression" dxfId="1" priority="3">
      <formula>$I$18="-"</formula>
    </cfRule>
  </conditionalFormatting>
  <conditionalFormatting sqref="J20:J22">
    <cfRule type="expression" dxfId="0" priority="2">
      <formula>$J$18="-"</formula>
    </cfRule>
  </conditionalFormatting>
  <dataValidations count="1">
    <dataValidation type="list" allowBlank="1" showInputMessage="1" showErrorMessage="1" sqref="E4:J4" xr:uid="{626F9D87-E933-4F86-8197-13913251D523}">
      <formula1>INDIRECT($E$3)</formula1>
    </dataValidation>
  </dataValidations>
  <hyperlinks>
    <hyperlink ref="B43" location="データ入力!A1" display="「データ入力」シートへ" xr:uid="{A40F33CA-6D5D-4D30-949F-AB1A8447F387}"/>
  </hyperlinks>
  <pageMargins left="0.25" right="0.25" top="0.75" bottom="0.75" header="0.3" footer="0.3"/>
  <pageSetup paperSize="9" scale="5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7617D73-7C51-44E2-8BA3-D2D318F28F04}">
          <x14:formula1>
            <xm:f>軽微基準一覧表!$B$2:$B$8</xm:f>
          </x14:formula1>
          <xm:sqref>E3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34"/>
  <sheetViews>
    <sheetView showGridLines="0" zoomScale="80" zoomScaleNormal="80" workbookViewId="0">
      <pane xSplit="3" ySplit="2" topLeftCell="D3" activePane="bottomRight" state="frozen"/>
      <selection pane="topRight" activeCell="D1" sqref="D1"/>
      <selection pane="bottomLeft" activeCell="A3" sqref="A3"/>
      <selection pane="bottomRight"/>
    </sheetView>
  </sheetViews>
  <sheetFormatPr defaultRowHeight="12" x14ac:dyDescent="0.15"/>
  <cols>
    <col min="1" max="1" width="2.625" style="1" customWidth="1"/>
    <col min="2" max="2" width="10.625" style="1" customWidth="1"/>
    <col min="3" max="3" width="7" style="1" bestFit="1" customWidth="1"/>
    <col min="4" max="11" width="10.625" style="1" customWidth="1"/>
    <col min="12" max="12" width="2.625" style="1" customWidth="1"/>
    <col min="13" max="13" width="10.625" style="124" customWidth="1"/>
    <col min="14" max="14" width="80.625" style="125" customWidth="1"/>
    <col min="15" max="18" width="9" style="1"/>
    <col min="19" max="19" width="10.25" style="1" bestFit="1" customWidth="1"/>
    <col min="20" max="16384" width="9" style="1"/>
  </cols>
  <sheetData>
    <row r="1" spans="2:14" x14ac:dyDescent="0.15">
      <c r="D1" s="1" t="s">
        <v>50</v>
      </c>
      <c r="I1" s="1" t="s">
        <v>55</v>
      </c>
    </row>
    <row r="2" spans="2:14" ht="24.95" customHeight="1" x14ac:dyDescent="0.15">
      <c r="B2" s="126" t="s">
        <v>0</v>
      </c>
      <c r="C2" s="126" t="s">
        <v>49</v>
      </c>
      <c r="D2" s="127" t="s">
        <v>51</v>
      </c>
      <c r="E2" s="127" t="s">
        <v>52</v>
      </c>
      <c r="F2" s="127" t="s">
        <v>48</v>
      </c>
      <c r="G2" s="127" t="s">
        <v>53</v>
      </c>
      <c r="H2" s="127" t="s">
        <v>54</v>
      </c>
      <c r="I2" s="128" t="s">
        <v>56</v>
      </c>
      <c r="J2" s="128" t="s">
        <v>58</v>
      </c>
      <c r="K2" s="128" t="s">
        <v>57</v>
      </c>
      <c r="M2" s="124" t="s">
        <v>187</v>
      </c>
      <c r="N2" s="125" t="s">
        <v>195</v>
      </c>
    </row>
    <row r="3" spans="2:14" ht="24.95" customHeight="1" x14ac:dyDescent="0.15">
      <c r="B3" s="119">
        <v>42461</v>
      </c>
      <c r="C3" s="120">
        <f>C4</f>
        <v>274</v>
      </c>
      <c r="D3" s="121">
        <v>100000</v>
      </c>
      <c r="E3" s="121">
        <v>45000</v>
      </c>
      <c r="F3" s="122">
        <f>IF(D3="","",D3-E3)</f>
        <v>55000</v>
      </c>
      <c r="G3" s="121">
        <v>90000</v>
      </c>
      <c r="H3" s="121">
        <v>40500</v>
      </c>
      <c r="I3" s="121">
        <v>5000</v>
      </c>
      <c r="J3" s="121">
        <v>3000</v>
      </c>
      <c r="K3" s="121">
        <v>2500</v>
      </c>
      <c r="M3" s="124" t="s">
        <v>0</v>
      </c>
      <c r="N3" s="129" t="s">
        <v>189</v>
      </c>
    </row>
    <row r="4" spans="2:14" ht="24.95" customHeight="1" x14ac:dyDescent="0.15">
      <c r="B4" s="123">
        <v>42735</v>
      </c>
      <c r="C4" s="120">
        <f t="shared" ref="C4:C18" si="0">IF(B4-B3&gt;0,B4-B3,"")</f>
        <v>274</v>
      </c>
      <c r="D4" s="121">
        <v>100000</v>
      </c>
      <c r="E4" s="121">
        <v>45000</v>
      </c>
      <c r="F4" s="122">
        <f t="shared" ref="F4:F32" si="1">IF(D4="","",D4-E4)</f>
        <v>55000</v>
      </c>
      <c r="G4" s="121">
        <v>90000</v>
      </c>
      <c r="H4" s="121">
        <v>40500</v>
      </c>
      <c r="I4" s="121">
        <v>5000</v>
      </c>
      <c r="J4" s="121">
        <v>3000</v>
      </c>
      <c r="K4" s="121">
        <v>2500</v>
      </c>
      <c r="N4" s="130" t="s">
        <v>190</v>
      </c>
    </row>
    <row r="5" spans="2:14" ht="24.95" customHeight="1" x14ac:dyDescent="0.15">
      <c r="B5" s="123">
        <v>42916</v>
      </c>
      <c r="C5" s="120">
        <f t="shared" si="0"/>
        <v>181</v>
      </c>
      <c r="D5" s="121">
        <v>110000</v>
      </c>
      <c r="E5" s="121">
        <v>50000</v>
      </c>
      <c r="F5" s="122">
        <f t="shared" si="1"/>
        <v>60000</v>
      </c>
      <c r="G5" s="121">
        <v>99000</v>
      </c>
      <c r="H5" s="121">
        <v>45000</v>
      </c>
      <c r="I5" s="121">
        <v>5500</v>
      </c>
      <c r="J5" s="121">
        <v>3300</v>
      </c>
      <c r="K5" s="121">
        <v>2750</v>
      </c>
      <c r="N5" s="130" t="s">
        <v>192</v>
      </c>
    </row>
    <row r="6" spans="2:14" ht="24.95" customHeight="1" x14ac:dyDescent="0.15">
      <c r="B6" s="123">
        <v>43100</v>
      </c>
      <c r="C6" s="120">
        <f t="shared" si="0"/>
        <v>184</v>
      </c>
      <c r="D6" s="121">
        <v>120000</v>
      </c>
      <c r="E6" s="121">
        <v>55000</v>
      </c>
      <c r="F6" s="122">
        <f t="shared" si="1"/>
        <v>65000</v>
      </c>
      <c r="G6" s="121">
        <v>108000</v>
      </c>
      <c r="H6" s="121">
        <v>49500</v>
      </c>
      <c r="I6" s="121">
        <v>6000</v>
      </c>
      <c r="J6" s="121">
        <v>3600</v>
      </c>
      <c r="K6" s="121">
        <v>3000</v>
      </c>
      <c r="M6" s="124" t="s">
        <v>49</v>
      </c>
      <c r="N6" s="130" t="s">
        <v>188</v>
      </c>
    </row>
    <row r="7" spans="2:14" ht="24.95" customHeight="1" x14ac:dyDescent="0.15">
      <c r="B7" s="123">
        <v>43281</v>
      </c>
      <c r="C7" s="120">
        <f t="shared" si="0"/>
        <v>181</v>
      </c>
      <c r="D7" s="121">
        <v>130000</v>
      </c>
      <c r="E7" s="121">
        <v>60000</v>
      </c>
      <c r="F7" s="122">
        <f t="shared" si="1"/>
        <v>70000</v>
      </c>
      <c r="G7" s="121">
        <v>117000</v>
      </c>
      <c r="H7" s="121">
        <v>54000</v>
      </c>
      <c r="I7" s="121">
        <v>6500</v>
      </c>
      <c r="J7" s="121">
        <v>3900</v>
      </c>
      <c r="K7" s="121">
        <v>3250</v>
      </c>
      <c r="M7" s="124" t="s">
        <v>48</v>
      </c>
      <c r="N7" s="130" t="s">
        <v>191</v>
      </c>
    </row>
    <row r="8" spans="2:14" ht="24.95" customHeight="1" x14ac:dyDescent="0.15">
      <c r="B8" s="123">
        <v>43465</v>
      </c>
      <c r="C8" s="120">
        <f t="shared" si="0"/>
        <v>184</v>
      </c>
      <c r="D8" s="121">
        <v>140000</v>
      </c>
      <c r="E8" s="121">
        <v>65000</v>
      </c>
      <c r="F8" s="122">
        <f t="shared" si="1"/>
        <v>75000</v>
      </c>
      <c r="G8" s="121">
        <v>126000</v>
      </c>
      <c r="H8" s="121">
        <v>58500</v>
      </c>
      <c r="I8" s="121">
        <v>7000</v>
      </c>
      <c r="J8" s="121">
        <v>4200</v>
      </c>
      <c r="K8" s="121">
        <v>3500</v>
      </c>
      <c r="N8" s="130"/>
    </row>
    <row r="9" spans="2:14" ht="24.95" customHeight="1" x14ac:dyDescent="0.15">
      <c r="B9" s="123">
        <v>43738</v>
      </c>
      <c r="C9" s="120">
        <f t="shared" si="0"/>
        <v>273</v>
      </c>
      <c r="D9" s="121">
        <v>150000</v>
      </c>
      <c r="E9" s="121">
        <v>70000</v>
      </c>
      <c r="F9" s="122">
        <f t="shared" si="1"/>
        <v>80000</v>
      </c>
      <c r="G9" s="121">
        <v>135000</v>
      </c>
      <c r="H9" s="121">
        <v>63000</v>
      </c>
      <c r="I9" s="121">
        <v>10000</v>
      </c>
      <c r="J9" s="121">
        <v>6000</v>
      </c>
      <c r="K9" s="121">
        <v>5000</v>
      </c>
      <c r="N9" s="130"/>
    </row>
    <row r="10" spans="2:14" ht="24.95" customHeight="1" x14ac:dyDescent="0.15">
      <c r="B10" s="123">
        <v>43921</v>
      </c>
      <c r="C10" s="120">
        <f t="shared" si="0"/>
        <v>183</v>
      </c>
      <c r="D10" s="121">
        <v>160000</v>
      </c>
      <c r="E10" s="121">
        <v>75000</v>
      </c>
      <c r="F10" s="122">
        <f t="shared" si="1"/>
        <v>85000</v>
      </c>
      <c r="G10" s="121">
        <v>144000</v>
      </c>
      <c r="H10" s="121">
        <v>67500</v>
      </c>
      <c r="I10" s="121">
        <v>8000</v>
      </c>
      <c r="J10" s="121">
        <v>4800</v>
      </c>
      <c r="K10" s="121">
        <v>4000</v>
      </c>
      <c r="N10" s="130"/>
    </row>
    <row r="11" spans="2:14" ht="24.95" customHeight="1" x14ac:dyDescent="0.15">
      <c r="B11" s="123">
        <v>44104</v>
      </c>
      <c r="C11" s="120">
        <f t="shared" si="0"/>
        <v>183</v>
      </c>
      <c r="D11" s="121"/>
      <c r="E11" s="121"/>
      <c r="F11" s="122" t="str">
        <f t="shared" si="1"/>
        <v/>
      </c>
      <c r="G11" s="121"/>
      <c r="H11" s="121"/>
      <c r="I11" s="121"/>
      <c r="J11" s="121"/>
      <c r="K11" s="121"/>
      <c r="M11" s="131" t="s">
        <v>193</v>
      </c>
      <c r="N11" s="130" t="s">
        <v>194</v>
      </c>
    </row>
    <row r="12" spans="2:14" ht="24.95" customHeight="1" x14ac:dyDescent="0.15">
      <c r="B12" s="123">
        <v>44286</v>
      </c>
      <c r="C12" s="120">
        <f t="shared" si="0"/>
        <v>182</v>
      </c>
      <c r="D12" s="121"/>
      <c r="E12" s="121"/>
      <c r="F12" s="122" t="str">
        <f t="shared" si="1"/>
        <v/>
      </c>
      <c r="G12" s="121"/>
      <c r="H12" s="121"/>
      <c r="I12" s="121"/>
      <c r="J12" s="121"/>
      <c r="K12" s="121"/>
      <c r="N12" s="130"/>
    </row>
    <row r="13" spans="2:14" ht="24.95" customHeight="1" x14ac:dyDescent="0.15">
      <c r="B13" s="123">
        <v>44469</v>
      </c>
      <c r="C13" s="120">
        <f t="shared" si="0"/>
        <v>183</v>
      </c>
      <c r="D13" s="121"/>
      <c r="E13" s="121"/>
      <c r="F13" s="122" t="str">
        <f t="shared" si="1"/>
        <v/>
      </c>
      <c r="G13" s="121"/>
      <c r="H13" s="121"/>
      <c r="I13" s="121"/>
      <c r="J13" s="121"/>
      <c r="K13" s="121"/>
      <c r="N13" s="130"/>
    </row>
    <row r="14" spans="2:14" ht="24.95" customHeight="1" x14ac:dyDescent="0.15">
      <c r="B14" s="123">
        <v>44651</v>
      </c>
      <c r="C14" s="120">
        <f t="shared" si="0"/>
        <v>182</v>
      </c>
      <c r="D14" s="121"/>
      <c r="E14" s="121"/>
      <c r="F14" s="122" t="str">
        <f t="shared" si="1"/>
        <v/>
      </c>
      <c r="G14" s="121"/>
      <c r="H14" s="121"/>
      <c r="I14" s="121"/>
      <c r="J14" s="121"/>
      <c r="K14" s="121"/>
      <c r="N14" s="130"/>
    </row>
    <row r="15" spans="2:14" ht="24.95" customHeight="1" x14ac:dyDescent="0.15">
      <c r="B15" s="123">
        <v>44834</v>
      </c>
      <c r="C15" s="120">
        <f t="shared" si="0"/>
        <v>183</v>
      </c>
      <c r="D15" s="121"/>
      <c r="E15" s="121"/>
      <c r="F15" s="122" t="str">
        <f t="shared" si="1"/>
        <v/>
      </c>
      <c r="G15" s="121"/>
      <c r="H15" s="121"/>
      <c r="I15" s="121"/>
      <c r="J15" s="121"/>
      <c r="K15" s="121"/>
      <c r="N15" s="130"/>
    </row>
    <row r="16" spans="2:14" ht="24.95" customHeight="1" x14ac:dyDescent="0.15">
      <c r="B16" s="123">
        <v>45016</v>
      </c>
      <c r="C16" s="120">
        <f t="shared" si="0"/>
        <v>182</v>
      </c>
      <c r="D16" s="121"/>
      <c r="E16" s="121"/>
      <c r="F16" s="122" t="str">
        <f t="shared" si="1"/>
        <v/>
      </c>
      <c r="G16" s="121"/>
      <c r="H16" s="121"/>
      <c r="I16" s="121"/>
      <c r="J16" s="121"/>
      <c r="K16" s="121"/>
      <c r="N16" s="130"/>
    </row>
    <row r="17" spans="2:14" ht="24.95" customHeight="1" x14ac:dyDescent="0.15">
      <c r="B17" s="123"/>
      <c r="C17" s="120" t="str">
        <f t="shared" si="0"/>
        <v/>
      </c>
      <c r="D17" s="121"/>
      <c r="E17" s="121"/>
      <c r="F17" s="122" t="str">
        <f t="shared" si="1"/>
        <v/>
      </c>
      <c r="G17" s="121"/>
      <c r="H17" s="121"/>
      <c r="I17" s="121"/>
      <c r="J17" s="121"/>
      <c r="K17" s="121"/>
      <c r="N17" s="130"/>
    </row>
    <row r="18" spans="2:14" ht="24.95" customHeight="1" x14ac:dyDescent="0.15">
      <c r="B18" s="123"/>
      <c r="C18" s="120" t="str">
        <f t="shared" si="0"/>
        <v/>
      </c>
      <c r="D18" s="121"/>
      <c r="E18" s="121"/>
      <c r="F18" s="122" t="str">
        <f t="shared" si="1"/>
        <v/>
      </c>
      <c r="G18" s="121"/>
      <c r="H18" s="121"/>
      <c r="I18" s="121"/>
      <c r="J18" s="121"/>
      <c r="K18" s="121"/>
      <c r="N18" s="130"/>
    </row>
    <row r="19" spans="2:14" ht="24.95" customHeight="1" x14ac:dyDescent="0.15">
      <c r="B19" s="123"/>
      <c r="C19" s="120" t="str">
        <f t="shared" ref="C19:C32" si="2">IF(B19-B18&gt;0,B19-B18,"")</f>
        <v/>
      </c>
      <c r="D19" s="121"/>
      <c r="E19" s="121"/>
      <c r="F19" s="122" t="str">
        <f t="shared" si="1"/>
        <v/>
      </c>
      <c r="G19" s="121"/>
      <c r="H19" s="121"/>
      <c r="I19" s="121"/>
      <c r="J19" s="121"/>
      <c r="K19" s="121"/>
      <c r="N19" s="130"/>
    </row>
    <row r="20" spans="2:14" ht="24.95" customHeight="1" x14ac:dyDescent="0.15">
      <c r="B20" s="123"/>
      <c r="C20" s="120" t="str">
        <f t="shared" si="2"/>
        <v/>
      </c>
      <c r="D20" s="121"/>
      <c r="E20" s="121"/>
      <c r="F20" s="122" t="str">
        <f t="shared" si="1"/>
        <v/>
      </c>
      <c r="G20" s="121"/>
      <c r="H20" s="121"/>
      <c r="I20" s="121"/>
      <c r="J20" s="121"/>
      <c r="K20" s="121"/>
      <c r="N20" s="130"/>
    </row>
    <row r="21" spans="2:14" ht="24.95" customHeight="1" x14ac:dyDescent="0.15">
      <c r="B21" s="123"/>
      <c r="C21" s="120" t="str">
        <f t="shared" si="2"/>
        <v/>
      </c>
      <c r="D21" s="121"/>
      <c r="E21" s="121"/>
      <c r="F21" s="122" t="str">
        <f t="shared" si="1"/>
        <v/>
      </c>
      <c r="G21" s="121"/>
      <c r="H21" s="121"/>
      <c r="I21" s="121"/>
      <c r="J21" s="121"/>
      <c r="K21" s="121"/>
      <c r="N21" s="130"/>
    </row>
    <row r="22" spans="2:14" ht="24.95" customHeight="1" x14ac:dyDescent="0.15">
      <c r="B22" s="123"/>
      <c r="C22" s="120" t="str">
        <f t="shared" si="2"/>
        <v/>
      </c>
      <c r="D22" s="121"/>
      <c r="E22" s="121"/>
      <c r="F22" s="122" t="str">
        <f t="shared" si="1"/>
        <v/>
      </c>
      <c r="G22" s="121"/>
      <c r="H22" s="121"/>
      <c r="I22" s="121"/>
      <c r="J22" s="121"/>
      <c r="K22" s="121"/>
      <c r="N22" s="130"/>
    </row>
    <row r="23" spans="2:14" ht="24.95" customHeight="1" x14ac:dyDescent="0.15">
      <c r="B23" s="123"/>
      <c r="C23" s="120" t="str">
        <f t="shared" si="2"/>
        <v/>
      </c>
      <c r="D23" s="121"/>
      <c r="E23" s="121"/>
      <c r="F23" s="122" t="str">
        <f t="shared" si="1"/>
        <v/>
      </c>
      <c r="G23" s="121"/>
      <c r="H23" s="121"/>
      <c r="I23" s="121"/>
      <c r="J23" s="121"/>
      <c r="K23" s="121"/>
      <c r="N23" s="130"/>
    </row>
    <row r="24" spans="2:14" ht="24.95" customHeight="1" x14ac:dyDescent="0.15">
      <c r="B24" s="123"/>
      <c r="C24" s="120" t="str">
        <f t="shared" si="2"/>
        <v/>
      </c>
      <c r="D24" s="121"/>
      <c r="E24" s="121"/>
      <c r="F24" s="122" t="str">
        <f t="shared" si="1"/>
        <v/>
      </c>
      <c r="G24" s="121"/>
      <c r="H24" s="121"/>
      <c r="I24" s="121"/>
      <c r="J24" s="121"/>
      <c r="K24" s="121"/>
      <c r="N24" s="130"/>
    </row>
    <row r="25" spans="2:14" ht="24.95" customHeight="1" x14ac:dyDescent="0.15">
      <c r="B25" s="123"/>
      <c r="C25" s="120" t="str">
        <f t="shared" si="2"/>
        <v/>
      </c>
      <c r="D25" s="121"/>
      <c r="E25" s="121"/>
      <c r="F25" s="122" t="str">
        <f t="shared" si="1"/>
        <v/>
      </c>
      <c r="G25" s="121"/>
      <c r="H25" s="121"/>
      <c r="I25" s="121"/>
      <c r="J25" s="121"/>
      <c r="K25" s="121"/>
      <c r="N25" s="130"/>
    </row>
    <row r="26" spans="2:14" ht="24.95" customHeight="1" x14ac:dyDescent="0.15">
      <c r="B26" s="123"/>
      <c r="C26" s="120" t="str">
        <f t="shared" si="2"/>
        <v/>
      </c>
      <c r="D26" s="121"/>
      <c r="E26" s="121"/>
      <c r="F26" s="122" t="str">
        <f t="shared" si="1"/>
        <v/>
      </c>
      <c r="G26" s="121"/>
      <c r="H26" s="121"/>
      <c r="I26" s="121"/>
      <c r="J26" s="121"/>
      <c r="K26" s="121"/>
      <c r="N26" s="130"/>
    </row>
    <row r="27" spans="2:14" ht="24.95" customHeight="1" x14ac:dyDescent="0.15">
      <c r="B27" s="123"/>
      <c r="C27" s="120" t="str">
        <f t="shared" si="2"/>
        <v/>
      </c>
      <c r="D27" s="121"/>
      <c r="E27" s="121"/>
      <c r="F27" s="122" t="str">
        <f t="shared" si="1"/>
        <v/>
      </c>
      <c r="G27" s="121"/>
      <c r="H27" s="121"/>
      <c r="I27" s="121"/>
      <c r="J27" s="121"/>
      <c r="K27" s="121"/>
      <c r="N27" s="130"/>
    </row>
    <row r="28" spans="2:14" ht="24.95" customHeight="1" x14ac:dyDescent="0.15">
      <c r="B28" s="123"/>
      <c r="C28" s="120" t="str">
        <f t="shared" si="2"/>
        <v/>
      </c>
      <c r="D28" s="121"/>
      <c r="E28" s="121"/>
      <c r="F28" s="122" t="str">
        <f t="shared" si="1"/>
        <v/>
      </c>
      <c r="G28" s="121"/>
      <c r="H28" s="121"/>
      <c r="I28" s="121"/>
      <c r="J28" s="121"/>
      <c r="K28" s="121"/>
    </row>
    <row r="29" spans="2:14" ht="24.95" customHeight="1" x14ac:dyDescent="0.15">
      <c r="B29" s="123"/>
      <c r="C29" s="120" t="str">
        <f t="shared" si="2"/>
        <v/>
      </c>
      <c r="D29" s="121"/>
      <c r="E29" s="121"/>
      <c r="F29" s="122" t="str">
        <f t="shared" si="1"/>
        <v/>
      </c>
      <c r="G29" s="121"/>
      <c r="H29" s="121"/>
      <c r="I29" s="121"/>
      <c r="J29" s="121"/>
      <c r="K29" s="121"/>
    </row>
    <row r="30" spans="2:14" ht="24.95" customHeight="1" x14ac:dyDescent="0.15">
      <c r="B30" s="123"/>
      <c r="C30" s="120" t="str">
        <f t="shared" si="2"/>
        <v/>
      </c>
      <c r="D30" s="121"/>
      <c r="E30" s="121"/>
      <c r="F30" s="122" t="str">
        <f t="shared" si="1"/>
        <v/>
      </c>
      <c r="G30" s="121"/>
      <c r="H30" s="121"/>
      <c r="I30" s="121"/>
      <c r="J30" s="121"/>
      <c r="K30" s="121"/>
    </row>
    <row r="31" spans="2:14" ht="24.95" customHeight="1" x14ac:dyDescent="0.15">
      <c r="B31" s="123"/>
      <c r="C31" s="120" t="str">
        <f t="shared" si="2"/>
        <v/>
      </c>
      <c r="D31" s="121"/>
      <c r="E31" s="121"/>
      <c r="F31" s="122" t="str">
        <f t="shared" si="1"/>
        <v/>
      </c>
      <c r="G31" s="121"/>
      <c r="H31" s="121"/>
      <c r="I31" s="121"/>
      <c r="J31" s="121"/>
      <c r="K31" s="121"/>
    </row>
    <row r="32" spans="2:14" ht="24.95" customHeight="1" x14ac:dyDescent="0.15">
      <c r="B32" s="123"/>
      <c r="C32" s="120" t="str">
        <f t="shared" si="2"/>
        <v/>
      </c>
      <c r="D32" s="121"/>
      <c r="E32" s="121"/>
      <c r="F32" s="122" t="str">
        <f t="shared" si="1"/>
        <v/>
      </c>
      <c r="G32" s="121"/>
      <c r="H32" s="121"/>
      <c r="I32" s="121"/>
      <c r="J32" s="121"/>
      <c r="K32" s="121"/>
    </row>
    <row r="34" spans="2:2" x14ac:dyDescent="0.15">
      <c r="B34" s="132" t="s">
        <v>196</v>
      </c>
    </row>
  </sheetData>
  <sheetProtection formatRows="0" insertRows="0" deleteRows="0"/>
  <phoneticPr fontId="6"/>
  <hyperlinks>
    <hyperlink ref="B34" location="軽微基準判定!A1" display="「軽微基準判定」シートへ" xr:uid="{3AE8AA66-B0C9-49C0-BFA2-47B47D5601FD}"/>
  </hyperlinks>
  <pageMargins left="0.7" right="0.7" top="0.75" bottom="0.75" header="0.3" footer="0.3"/>
  <pageSetup paperSize="9" scale="6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4A8-41B0-4B17-A0FF-2B76A592FB21}">
  <sheetPr>
    <pageSetUpPr fitToPage="1"/>
  </sheetPr>
  <dimension ref="B1:G106"/>
  <sheetViews>
    <sheetView showGridLines="0" zoomScale="80" zoomScaleNormal="80" zoomScaleSheetLayoutView="70" workbookViewId="0">
      <pane xSplit="2" ySplit="2" topLeftCell="C3" activePane="bottomRight" state="frozen"/>
      <selection pane="topRight" activeCell="B1" sqref="B1"/>
      <selection pane="bottomLeft" activeCell="A4" sqref="A4"/>
      <selection pane="bottomRight"/>
    </sheetView>
  </sheetViews>
  <sheetFormatPr defaultRowHeight="12" x14ac:dyDescent="0.15"/>
  <cols>
    <col min="1" max="1" width="2.625" style="133" customWidth="1"/>
    <col min="2" max="2" width="18.625" style="134" customWidth="1"/>
    <col min="3" max="3" width="35.625" style="134" customWidth="1"/>
    <col min="4" max="5" width="60.625" style="134" customWidth="1"/>
    <col min="6" max="6" width="35.625" style="134" customWidth="1"/>
    <col min="7" max="7" width="70.625" style="133" customWidth="1"/>
    <col min="8" max="16384" width="9" style="133"/>
  </cols>
  <sheetData>
    <row r="1" spans="2:7" ht="12.75" thickBot="1" x14ac:dyDescent="0.2">
      <c r="G1" s="135"/>
    </row>
    <row r="2" spans="2:7" ht="39.950000000000003" customHeight="1" thickBot="1" x14ac:dyDescent="0.2">
      <c r="B2" s="200" t="s">
        <v>225</v>
      </c>
      <c r="C2" s="201" t="s">
        <v>226</v>
      </c>
      <c r="D2" s="200" t="s">
        <v>227</v>
      </c>
      <c r="E2" s="200" t="s">
        <v>228</v>
      </c>
      <c r="F2" s="200" t="s">
        <v>229</v>
      </c>
      <c r="G2" s="200" t="s">
        <v>230</v>
      </c>
    </row>
    <row r="3" spans="2:7" ht="20.100000000000001" customHeight="1" x14ac:dyDescent="0.15">
      <c r="B3" s="303" t="s">
        <v>418</v>
      </c>
      <c r="C3" s="136" t="s">
        <v>231</v>
      </c>
      <c r="D3" s="137" t="s">
        <v>232</v>
      </c>
      <c r="E3" s="138" t="s">
        <v>233</v>
      </c>
      <c r="F3" s="139" t="s">
        <v>234</v>
      </c>
      <c r="G3" s="140"/>
    </row>
    <row r="4" spans="2:7" ht="20.100000000000001" customHeight="1" x14ac:dyDescent="0.15">
      <c r="B4" s="303"/>
      <c r="C4" s="305" t="s">
        <v>235</v>
      </c>
      <c r="D4" s="307" t="s">
        <v>236</v>
      </c>
      <c r="E4" s="141" t="s">
        <v>233</v>
      </c>
      <c r="F4" s="142" t="s">
        <v>234</v>
      </c>
      <c r="G4" s="309"/>
    </row>
    <row r="5" spans="2:7" ht="20.100000000000001" customHeight="1" x14ac:dyDescent="0.15">
      <c r="B5" s="303"/>
      <c r="C5" s="306"/>
      <c r="D5" s="308"/>
      <c r="E5" s="143" t="s">
        <v>237</v>
      </c>
      <c r="F5" s="144"/>
      <c r="G5" s="310"/>
    </row>
    <row r="6" spans="2:7" ht="20.100000000000001" customHeight="1" x14ac:dyDescent="0.15">
      <c r="B6" s="303"/>
      <c r="C6" s="305" t="s">
        <v>238</v>
      </c>
      <c r="D6" s="312" t="s">
        <v>239</v>
      </c>
      <c r="E6" s="145" t="s">
        <v>233</v>
      </c>
      <c r="F6" s="146" t="s">
        <v>234</v>
      </c>
      <c r="G6" s="314"/>
    </row>
    <row r="7" spans="2:7" ht="20.100000000000001" customHeight="1" thickBot="1" x14ac:dyDescent="0.2">
      <c r="B7" s="304"/>
      <c r="C7" s="311"/>
      <c r="D7" s="313"/>
      <c r="E7" s="147" t="s">
        <v>237</v>
      </c>
      <c r="F7" s="148"/>
      <c r="G7" s="314"/>
    </row>
    <row r="8" spans="2:7" ht="20.100000000000001" customHeight="1" x14ac:dyDescent="0.15">
      <c r="B8" s="315" t="s">
        <v>419</v>
      </c>
      <c r="C8" s="136" t="s">
        <v>240</v>
      </c>
      <c r="D8" s="137" t="s">
        <v>241</v>
      </c>
      <c r="E8" s="138" t="s">
        <v>242</v>
      </c>
      <c r="F8" s="139" t="s">
        <v>234</v>
      </c>
      <c r="G8" s="140"/>
    </row>
    <row r="9" spans="2:7" ht="20.100000000000001" customHeight="1" x14ac:dyDescent="0.15">
      <c r="B9" s="303"/>
      <c r="C9" s="305" t="s">
        <v>243</v>
      </c>
      <c r="D9" s="149" t="s">
        <v>244</v>
      </c>
      <c r="E9" s="141" t="s">
        <v>242</v>
      </c>
      <c r="F9" s="317" t="s">
        <v>234</v>
      </c>
      <c r="G9" s="150"/>
    </row>
    <row r="10" spans="2:7" ht="20.100000000000001" customHeight="1" x14ac:dyDescent="0.15">
      <c r="B10" s="303"/>
      <c r="C10" s="316"/>
      <c r="D10" s="151" t="s">
        <v>245</v>
      </c>
      <c r="E10" s="145" t="s">
        <v>237</v>
      </c>
      <c r="F10" s="318"/>
      <c r="G10" s="152"/>
    </row>
    <row r="11" spans="2:7" ht="20.100000000000001" customHeight="1" x14ac:dyDescent="0.15">
      <c r="B11" s="303"/>
      <c r="C11" s="306"/>
      <c r="D11" s="153" t="s">
        <v>246</v>
      </c>
      <c r="E11" s="143"/>
      <c r="F11" s="319"/>
      <c r="G11" s="154"/>
    </row>
    <row r="12" spans="2:7" ht="30" customHeight="1" x14ac:dyDescent="0.15">
      <c r="B12" s="303"/>
      <c r="C12" s="320" t="s">
        <v>247</v>
      </c>
      <c r="D12" s="155" t="s">
        <v>248</v>
      </c>
      <c r="E12" s="318" t="s">
        <v>242</v>
      </c>
      <c r="F12" s="318" t="s">
        <v>249</v>
      </c>
      <c r="G12" s="317" t="s">
        <v>250</v>
      </c>
    </row>
    <row r="13" spans="2:7" ht="30" customHeight="1" x14ac:dyDescent="0.15">
      <c r="B13" s="303"/>
      <c r="C13" s="321"/>
      <c r="D13" s="153" t="s">
        <v>251</v>
      </c>
      <c r="E13" s="319"/>
      <c r="F13" s="319"/>
      <c r="G13" s="319"/>
    </row>
    <row r="14" spans="2:7" ht="20.100000000000001" customHeight="1" x14ac:dyDescent="0.15">
      <c r="B14" s="303"/>
      <c r="C14" s="322" t="s">
        <v>252</v>
      </c>
      <c r="D14" s="323" t="s">
        <v>253</v>
      </c>
      <c r="E14" s="156" t="s">
        <v>242</v>
      </c>
      <c r="F14" s="327" t="s">
        <v>234</v>
      </c>
      <c r="G14" s="317" t="s">
        <v>254</v>
      </c>
    </row>
    <row r="15" spans="2:7" ht="20.100000000000001" customHeight="1" x14ac:dyDescent="0.15">
      <c r="B15" s="303"/>
      <c r="C15" s="321"/>
      <c r="D15" s="323"/>
      <c r="E15" s="157" t="s">
        <v>237</v>
      </c>
      <c r="F15" s="328"/>
      <c r="G15" s="319"/>
    </row>
    <row r="16" spans="2:7" ht="20.100000000000001" customHeight="1" x14ac:dyDescent="0.15">
      <c r="B16" s="303"/>
      <c r="C16" s="316" t="s">
        <v>255</v>
      </c>
      <c r="D16" s="308" t="s">
        <v>256</v>
      </c>
      <c r="E16" s="145" t="s">
        <v>242</v>
      </c>
      <c r="F16" s="329" t="s">
        <v>234</v>
      </c>
      <c r="G16" s="318" t="s">
        <v>254</v>
      </c>
    </row>
    <row r="17" spans="2:7" ht="20.100000000000001" customHeight="1" x14ac:dyDescent="0.15">
      <c r="B17" s="303"/>
      <c r="C17" s="306"/>
      <c r="D17" s="323"/>
      <c r="E17" s="143" t="s">
        <v>237</v>
      </c>
      <c r="F17" s="328"/>
      <c r="G17" s="319"/>
    </row>
    <row r="18" spans="2:7" ht="20.100000000000001" customHeight="1" x14ac:dyDescent="0.15">
      <c r="B18" s="303"/>
      <c r="C18" s="322" t="s">
        <v>257</v>
      </c>
      <c r="D18" s="323" t="s">
        <v>258</v>
      </c>
      <c r="E18" s="156" t="s">
        <v>242</v>
      </c>
      <c r="F18" s="324" t="s">
        <v>234</v>
      </c>
      <c r="G18" s="330"/>
    </row>
    <row r="19" spans="2:7" ht="39.950000000000003" customHeight="1" x14ac:dyDescent="0.15">
      <c r="B19" s="303"/>
      <c r="C19" s="320"/>
      <c r="D19" s="323"/>
      <c r="E19" s="143" t="s">
        <v>259</v>
      </c>
      <c r="F19" s="325"/>
      <c r="G19" s="331"/>
    </row>
    <row r="20" spans="2:7" ht="39.950000000000003" customHeight="1" x14ac:dyDescent="0.15">
      <c r="B20" s="303"/>
      <c r="C20" s="321"/>
      <c r="D20" s="158" t="s">
        <v>409</v>
      </c>
      <c r="E20" s="159" t="s">
        <v>260</v>
      </c>
      <c r="F20" s="160" t="s">
        <v>234</v>
      </c>
      <c r="G20" s="159" t="s">
        <v>261</v>
      </c>
    </row>
    <row r="21" spans="2:7" ht="20.100000000000001" customHeight="1" x14ac:dyDescent="0.15">
      <c r="B21" s="303"/>
      <c r="C21" s="322" t="s">
        <v>262</v>
      </c>
      <c r="D21" s="149" t="s">
        <v>263</v>
      </c>
      <c r="E21" s="317" t="s">
        <v>259</v>
      </c>
      <c r="F21" s="317" t="s">
        <v>234</v>
      </c>
      <c r="G21" s="317" t="s">
        <v>264</v>
      </c>
    </row>
    <row r="22" spans="2:7" ht="20.100000000000001" customHeight="1" x14ac:dyDescent="0.15">
      <c r="B22" s="303"/>
      <c r="C22" s="320"/>
      <c r="D22" s="151" t="s">
        <v>265</v>
      </c>
      <c r="E22" s="318"/>
      <c r="F22" s="318"/>
      <c r="G22" s="318"/>
    </row>
    <row r="23" spans="2:7" ht="20.100000000000001" customHeight="1" x14ac:dyDescent="0.15">
      <c r="B23" s="303"/>
      <c r="C23" s="320"/>
      <c r="D23" s="161" t="s">
        <v>266</v>
      </c>
      <c r="E23" s="319"/>
      <c r="F23" s="319"/>
      <c r="G23" s="319"/>
    </row>
    <row r="24" spans="2:7" ht="20.100000000000001" customHeight="1" x14ac:dyDescent="0.15">
      <c r="B24" s="303"/>
      <c r="C24" s="321"/>
      <c r="D24" s="158" t="s">
        <v>267</v>
      </c>
      <c r="E24" s="162" t="s">
        <v>242</v>
      </c>
      <c r="F24" s="163" t="s">
        <v>234</v>
      </c>
      <c r="G24" s="164"/>
    </row>
    <row r="25" spans="2:7" ht="20.100000000000001" customHeight="1" x14ac:dyDescent="0.15">
      <c r="B25" s="303"/>
      <c r="C25" s="320" t="s">
        <v>268</v>
      </c>
      <c r="D25" s="155" t="s">
        <v>269</v>
      </c>
      <c r="E25" s="318" t="s">
        <v>270</v>
      </c>
      <c r="F25" s="318" t="s">
        <v>234</v>
      </c>
      <c r="G25" s="317" t="s">
        <v>264</v>
      </c>
    </row>
    <row r="26" spans="2:7" ht="20.100000000000001" customHeight="1" x14ac:dyDescent="0.15">
      <c r="B26" s="303"/>
      <c r="C26" s="320"/>
      <c r="D26" s="151" t="s">
        <v>271</v>
      </c>
      <c r="E26" s="318"/>
      <c r="F26" s="318"/>
      <c r="G26" s="318"/>
    </row>
    <row r="27" spans="2:7" ht="20.100000000000001" customHeight="1" x14ac:dyDescent="0.15">
      <c r="B27" s="303"/>
      <c r="C27" s="320"/>
      <c r="D27" s="153" t="s">
        <v>272</v>
      </c>
      <c r="E27" s="319"/>
      <c r="F27" s="319"/>
      <c r="G27" s="318"/>
    </row>
    <row r="28" spans="2:7" ht="39.950000000000003" customHeight="1" x14ac:dyDescent="0.15">
      <c r="B28" s="303"/>
      <c r="C28" s="320"/>
      <c r="D28" s="165" t="s">
        <v>273</v>
      </c>
      <c r="E28" s="317" t="s">
        <v>274</v>
      </c>
      <c r="F28" s="324" t="s">
        <v>249</v>
      </c>
      <c r="G28" s="318"/>
    </row>
    <row r="29" spans="2:7" ht="20.100000000000001" customHeight="1" thickBot="1" x14ac:dyDescent="0.2">
      <c r="B29" s="304"/>
      <c r="C29" s="332"/>
      <c r="D29" s="166" t="s">
        <v>275</v>
      </c>
      <c r="E29" s="333"/>
      <c r="F29" s="326"/>
      <c r="G29" s="333"/>
    </row>
    <row r="30" spans="2:7" ht="20.100000000000001" customHeight="1" x14ac:dyDescent="0.15">
      <c r="B30" s="315" t="s">
        <v>420</v>
      </c>
      <c r="C30" s="337" t="s">
        <v>276</v>
      </c>
      <c r="D30" s="167" t="s">
        <v>277</v>
      </c>
      <c r="E30" s="338" t="s">
        <v>278</v>
      </c>
      <c r="F30" s="338" t="s">
        <v>279</v>
      </c>
      <c r="G30" s="339"/>
    </row>
    <row r="31" spans="2:7" ht="20.100000000000001" customHeight="1" x14ac:dyDescent="0.15">
      <c r="B31" s="303"/>
      <c r="C31" s="320"/>
      <c r="D31" s="151" t="s">
        <v>280</v>
      </c>
      <c r="E31" s="318"/>
      <c r="F31" s="318"/>
      <c r="G31" s="331"/>
    </row>
    <row r="32" spans="2:7" ht="20.100000000000001" customHeight="1" x14ac:dyDescent="0.15">
      <c r="B32" s="303"/>
      <c r="C32" s="320"/>
      <c r="D32" s="168" t="s">
        <v>281</v>
      </c>
      <c r="E32" s="319"/>
      <c r="F32" s="319"/>
      <c r="G32" s="340"/>
    </row>
    <row r="33" spans="2:7" ht="39.950000000000003" customHeight="1" x14ac:dyDescent="0.15">
      <c r="B33" s="303"/>
      <c r="C33" s="320"/>
      <c r="D33" s="308" t="s">
        <v>282</v>
      </c>
      <c r="E33" s="141" t="s">
        <v>283</v>
      </c>
      <c r="F33" s="324" t="s">
        <v>279</v>
      </c>
      <c r="G33" s="317" t="s">
        <v>284</v>
      </c>
    </row>
    <row r="34" spans="2:7" ht="39.950000000000003" customHeight="1" x14ac:dyDescent="0.15">
      <c r="B34" s="303"/>
      <c r="C34" s="321"/>
      <c r="D34" s="323"/>
      <c r="E34" s="157"/>
      <c r="F34" s="325"/>
      <c r="G34" s="319"/>
    </row>
    <row r="35" spans="2:7" ht="20.100000000000001" customHeight="1" x14ac:dyDescent="0.15">
      <c r="B35" s="303"/>
      <c r="C35" s="322" t="s">
        <v>285</v>
      </c>
      <c r="D35" s="323" t="s">
        <v>286</v>
      </c>
      <c r="E35" s="156" t="s">
        <v>287</v>
      </c>
      <c r="F35" s="324" t="s">
        <v>279</v>
      </c>
      <c r="G35" s="334"/>
    </row>
    <row r="36" spans="2:7" ht="20.100000000000001" customHeight="1" x14ac:dyDescent="0.15">
      <c r="B36" s="303"/>
      <c r="C36" s="321"/>
      <c r="D36" s="323"/>
      <c r="E36" s="143" t="s">
        <v>288</v>
      </c>
      <c r="F36" s="325"/>
      <c r="G36" s="330"/>
    </row>
    <row r="37" spans="2:7" ht="20.100000000000001" customHeight="1" x14ac:dyDescent="0.15">
      <c r="B37" s="303"/>
      <c r="C37" s="320" t="s">
        <v>289</v>
      </c>
      <c r="D37" s="155" t="s">
        <v>290</v>
      </c>
      <c r="E37" s="335" t="s">
        <v>291</v>
      </c>
      <c r="F37" s="318" t="s">
        <v>279</v>
      </c>
      <c r="G37" s="317" t="s">
        <v>292</v>
      </c>
    </row>
    <row r="38" spans="2:7" ht="20.100000000000001" customHeight="1" x14ac:dyDescent="0.15">
      <c r="B38" s="303"/>
      <c r="C38" s="320"/>
      <c r="D38" s="151" t="s">
        <v>293</v>
      </c>
      <c r="E38" s="335"/>
      <c r="F38" s="318"/>
      <c r="G38" s="318"/>
    </row>
    <row r="39" spans="2:7" ht="20.100000000000001" customHeight="1" x14ac:dyDescent="0.15">
      <c r="B39" s="303"/>
      <c r="C39" s="320"/>
      <c r="D39" s="153" t="s">
        <v>294</v>
      </c>
      <c r="E39" s="336"/>
      <c r="F39" s="319"/>
      <c r="G39" s="319"/>
    </row>
    <row r="40" spans="2:7" ht="20.100000000000001" customHeight="1" x14ac:dyDescent="0.15">
      <c r="B40" s="303"/>
      <c r="C40" s="320"/>
      <c r="D40" s="165" t="s">
        <v>295</v>
      </c>
      <c r="E40" s="141" t="s">
        <v>296</v>
      </c>
      <c r="F40" s="317" t="s">
        <v>279</v>
      </c>
      <c r="G40" s="169"/>
    </row>
    <row r="41" spans="2:7" ht="20.100000000000001" customHeight="1" x14ac:dyDescent="0.15">
      <c r="B41" s="303"/>
      <c r="C41" s="320"/>
      <c r="D41" s="168" t="s">
        <v>297</v>
      </c>
      <c r="E41" s="170" t="s">
        <v>298</v>
      </c>
      <c r="F41" s="318"/>
      <c r="G41" s="171"/>
    </row>
    <row r="42" spans="2:7" ht="60" customHeight="1" x14ac:dyDescent="0.15">
      <c r="B42" s="303"/>
      <c r="C42" s="163" t="s">
        <v>299</v>
      </c>
      <c r="D42" s="158" t="s">
        <v>300</v>
      </c>
      <c r="E42" s="159" t="s">
        <v>301</v>
      </c>
      <c r="F42" s="160" t="s">
        <v>279</v>
      </c>
      <c r="G42" s="159" t="s">
        <v>302</v>
      </c>
    </row>
    <row r="43" spans="2:7" ht="39.950000000000003" customHeight="1" thickBot="1" x14ac:dyDescent="0.2">
      <c r="B43" s="304"/>
      <c r="C43" s="172" t="s">
        <v>303</v>
      </c>
      <c r="D43" s="173" t="s">
        <v>304</v>
      </c>
      <c r="E43" s="174" t="s">
        <v>305</v>
      </c>
      <c r="F43" s="175" t="s">
        <v>279</v>
      </c>
      <c r="G43" s="174" t="s">
        <v>306</v>
      </c>
    </row>
    <row r="44" spans="2:7" ht="20.100000000000001" customHeight="1" x14ac:dyDescent="0.15">
      <c r="B44" s="315" t="s">
        <v>421</v>
      </c>
      <c r="C44" s="136" t="s">
        <v>307</v>
      </c>
      <c r="D44" s="137" t="s">
        <v>308</v>
      </c>
      <c r="E44" s="138" t="s">
        <v>309</v>
      </c>
      <c r="F44" s="176" t="s">
        <v>310</v>
      </c>
      <c r="G44" s="177"/>
    </row>
    <row r="45" spans="2:7" ht="20.100000000000001" customHeight="1" x14ac:dyDescent="0.15">
      <c r="B45" s="303"/>
      <c r="C45" s="320" t="s">
        <v>311</v>
      </c>
      <c r="D45" s="312" t="s">
        <v>312</v>
      </c>
      <c r="E45" s="145" t="s">
        <v>309</v>
      </c>
      <c r="F45" s="347" t="s">
        <v>310</v>
      </c>
      <c r="G45" s="309"/>
    </row>
    <row r="46" spans="2:7" ht="39.950000000000003" customHeight="1" x14ac:dyDescent="0.15">
      <c r="B46" s="303"/>
      <c r="C46" s="321"/>
      <c r="D46" s="308"/>
      <c r="E46" s="143" t="s">
        <v>270</v>
      </c>
      <c r="F46" s="325"/>
      <c r="G46" s="310"/>
    </row>
    <row r="47" spans="2:7" ht="39.950000000000003" customHeight="1" x14ac:dyDescent="0.15">
      <c r="B47" s="303"/>
      <c r="C47" s="178" t="s">
        <v>303</v>
      </c>
      <c r="D47" s="153" t="s">
        <v>313</v>
      </c>
      <c r="E47" s="159" t="s">
        <v>270</v>
      </c>
      <c r="F47" s="160" t="s">
        <v>310</v>
      </c>
      <c r="G47" s="159" t="s">
        <v>314</v>
      </c>
    </row>
    <row r="48" spans="2:7" ht="39.950000000000003" customHeight="1" x14ac:dyDescent="0.15">
      <c r="B48" s="303"/>
      <c r="C48" s="322" t="s">
        <v>315</v>
      </c>
      <c r="D48" s="312" t="s">
        <v>316</v>
      </c>
      <c r="E48" s="317" t="s">
        <v>317</v>
      </c>
      <c r="F48" s="317" t="s">
        <v>318</v>
      </c>
      <c r="G48" s="317" t="s">
        <v>264</v>
      </c>
    </row>
    <row r="49" spans="2:7" ht="20.100000000000001" customHeight="1" x14ac:dyDescent="0.15">
      <c r="B49" s="303"/>
      <c r="C49" s="321"/>
      <c r="D49" s="308"/>
      <c r="E49" s="319"/>
      <c r="F49" s="319"/>
      <c r="G49" s="319"/>
    </row>
    <row r="50" spans="2:7" ht="20.100000000000001" customHeight="1" thickBot="1" x14ac:dyDescent="0.2">
      <c r="B50" s="304"/>
      <c r="C50" s="179" t="s">
        <v>319</v>
      </c>
      <c r="D50" s="180" t="s">
        <v>320</v>
      </c>
      <c r="E50" s="147" t="s">
        <v>321</v>
      </c>
      <c r="F50" s="181" t="s">
        <v>310</v>
      </c>
      <c r="G50" s="147" t="s">
        <v>322</v>
      </c>
    </row>
    <row r="51" spans="2:7" ht="20.100000000000001" customHeight="1" x14ac:dyDescent="0.15">
      <c r="B51" s="315" t="s">
        <v>422</v>
      </c>
      <c r="C51" s="182" t="s">
        <v>323</v>
      </c>
      <c r="D51" s="183" t="s">
        <v>324</v>
      </c>
      <c r="E51" s="184" t="s">
        <v>325</v>
      </c>
      <c r="F51" s="185" t="s">
        <v>326</v>
      </c>
      <c r="G51" s="186"/>
    </row>
    <row r="52" spans="2:7" ht="39.950000000000003" customHeight="1" x14ac:dyDescent="0.15">
      <c r="B52" s="341"/>
      <c r="C52" s="163" t="s">
        <v>327</v>
      </c>
      <c r="D52" s="158" t="s">
        <v>328</v>
      </c>
      <c r="E52" s="159" t="s">
        <v>325</v>
      </c>
      <c r="F52" s="160" t="s">
        <v>329</v>
      </c>
      <c r="G52" s="317" t="s">
        <v>330</v>
      </c>
    </row>
    <row r="53" spans="2:7" ht="20.100000000000001" customHeight="1" x14ac:dyDescent="0.15">
      <c r="B53" s="341"/>
      <c r="C53" s="163" t="s">
        <v>331</v>
      </c>
      <c r="D53" s="158" t="s">
        <v>332</v>
      </c>
      <c r="E53" s="159" t="s">
        <v>325</v>
      </c>
      <c r="F53" s="160" t="s">
        <v>329</v>
      </c>
      <c r="G53" s="319"/>
    </row>
    <row r="54" spans="2:7" ht="20.100000000000001" customHeight="1" x14ac:dyDescent="0.15">
      <c r="B54" s="341"/>
      <c r="C54" s="163" t="s">
        <v>333</v>
      </c>
      <c r="D54" s="158" t="s">
        <v>334</v>
      </c>
      <c r="E54" s="159" t="s">
        <v>325</v>
      </c>
      <c r="F54" s="160" t="s">
        <v>329</v>
      </c>
      <c r="G54" s="187"/>
    </row>
    <row r="55" spans="2:7" ht="20.100000000000001" customHeight="1" x14ac:dyDescent="0.15">
      <c r="B55" s="341"/>
      <c r="C55" s="178" t="s">
        <v>335</v>
      </c>
      <c r="D55" s="153" t="s">
        <v>336</v>
      </c>
      <c r="E55" s="159" t="s">
        <v>337</v>
      </c>
      <c r="F55" s="188" t="s">
        <v>329</v>
      </c>
      <c r="G55" s="154"/>
    </row>
    <row r="56" spans="2:7" ht="20.100000000000001" customHeight="1" thickBot="1" x14ac:dyDescent="0.2">
      <c r="B56" s="342"/>
      <c r="C56" s="179" t="s">
        <v>338</v>
      </c>
      <c r="D56" s="180" t="s">
        <v>339</v>
      </c>
      <c r="E56" s="147" t="s">
        <v>340</v>
      </c>
      <c r="F56" s="181" t="s">
        <v>329</v>
      </c>
      <c r="G56" s="189"/>
    </row>
    <row r="57" spans="2:7" ht="20.100000000000001" customHeight="1" x14ac:dyDescent="0.15">
      <c r="B57" s="315" t="s">
        <v>423</v>
      </c>
      <c r="C57" s="343" t="s">
        <v>341</v>
      </c>
      <c r="D57" s="344" t="s">
        <v>342</v>
      </c>
      <c r="E57" s="184" t="s">
        <v>343</v>
      </c>
      <c r="F57" s="190" t="s">
        <v>344</v>
      </c>
      <c r="G57" s="345"/>
    </row>
    <row r="58" spans="2:7" ht="20.100000000000001" customHeight="1" thickBot="1" x14ac:dyDescent="0.2">
      <c r="B58" s="304"/>
      <c r="C58" s="311"/>
      <c r="D58" s="313"/>
      <c r="E58" s="147" t="s">
        <v>345</v>
      </c>
      <c r="F58" s="148" t="s">
        <v>346</v>
      </c>
      <c r="G58" s="346"/>
    </row>
    <row r="59" spans="2:7" ht="20.100000000000001" customHeight="1" x14ac:dyDescent="0.15">
      <c r="B59" s="303" t="s">
        <v>424</v>
      </c>
      <c r="C59" s="320" t="s">
        <v>347</v>
      </c>
      <c r="D59" s="308" t="s">
        <v>348</v>
      </c>
      <c r="E59" s="145" t="s">
        <v>349</v>
      </c>
      <c r="F59" s="347" t="s">
        <v>346</v>
      </c>
      <c r="G59" s="319"/>
    </row>
    <row r="60" spans="2:7" ht="20.100000000000001" customHeight="1" x14ac:dyDescent="0.15">
      <c r="B60" s="303"/>
      <c r="C60" s="320"/>
      <c r="D60" s="323"/>
      <c r="E60" s="143" t="s">
        <v>350</v>
      </c>
      <c r="F60" s="325"/>
      <c r="G60" s="348"/>
    </row>
    <row r="61" spans="2:7" ht="20.100000000000001" customHeight="1" x14ac:dyDescent="0.15">
      <c r="B61" s="303"/>
      <c r="C61" s="320"/>
      <c r="D61" s="165" t="s">
        <v>351</v>
      </c>
      <c r="E61" s="141" t="s">
        <v>352</v>
      </c>
      <c r="F61" s="191" t="s">
        <v>346</v>
      </c>
      <c r="G61" s="141"/>
    </row>
    <row r="62" spans="2:7" ht="20.100000000000001" customHeight="1" x14ac:dyDescent="0.15">
      <c r="B62" s="303"/>
      <c r="C62" s="162" t="s">
        <v>353</v>
      </c>
      <c r="D62" s="158" t="s">
        <v>354</v>
      </c>
      <c r="E62" s="159" t="s">
        <v>355</v>
      </c>
      <c r="F62" s="192" t="s">
        <v>346</v>
      </c>
      <c r="G62" s="159"/>
    </row>
    <row r="63" spans="2:7" ht="20.100000000000001" customHeight="1" x14ac:dyDescent="0.15">
      <c r="B63" s="303"/>
      <c r="C63" s="349" t="s">
        <v>356</v>
      </c>
      <c r="D63" s="349" t="s">
        <v>357</v>
      </c>
      <c r="E63" s="159" t="s">
        <v>358</v>
      </c>
      <c r="F63" s="350" t="s">
        <v>346</v>
      </c>
      <c r="G63" s="348" t="s">
        <v>359</v>
      </c>
    </row>
    <row r="64" spans="2:7" ht="39.950000000000003" customHeight="1" x14ac:dyDescent="0.15">
      <c r="B64" s="303"/>
      <c r="C64" s="349"/>
      <c r="D64" s="349"/>
      <c r="E64" s="159" t="s">
        <v>360</v>
      </c>
      <c r="F64" s="350"/>
      <c r="G64" s="348"/>
    </row>
    <row r="65" spans="2:7" ht="20.100000000000001" customHeight="1" x14ac:dyDescent="0.15">
      <c r="B65" s="303"/>
      <c r="C65" s="349"/>
      <c r="D65" s="323" t="s">
        <v>410</v>
      </c>
      <c r="E65" s="159" t="s">
        <v>361</v>
      </c>
      <c r="F65" s="350" t="s">
        <v>346</v>
      </c>
      <c r="G65" s="348" t="s">
        <v>362</v>
      </c>
    </row>
    <row r="66" spans="2:7" ht="20.100000000000001" customHeight="1" x14ac:dyDescent="0.15">
      <c r="B66" s="303"/>
      <c r="C66" s="349"/>
      <c r="D66" s="323"/>
      <c r="E66" s="159" t="s">
        <v>363</v>
      </c>
      <c r="F66" s="350"/>
      <c r="G66" s="348"/>
    </row>
    <row r="67" spans="2:7" ht="20.100000000000001" customHeight="1" x14ac:dyDescent="0.15">
      <c r="B67" s="303"/>
      <c r="C67" s="349"/>
      <c r="D67" s="323"/>
      <c r="E67" s="159" t="s">
        <v>364</v>
      </c>
      <c r="F67" s="350"/>
      <c r="G67" s="348"/>
    </row>
    <row r="68" spans="2:7" ht="20.100000000000001" customHeight="1" x14ac:dyDescent="0.15">
      <c r="B68" s="303"/>
      <c r="C68" s="349"/>
      <c r="D68" s="323" t="s">
        <v>411</v>
      </c>
      <c r="E68" s="159" t="s">
        <v>361</v>
      </c>
      <c r="F68" s="350" t="s">
        <v>346</v>
      </c>
      <c r="G68" s="348" t="s">
        <v>362</v>
      </c>
    </row>
    <row r="69" spans="2:7" ht="39.950000000000003" customHeight="1" x14ac:dyDescent="0.15">
      <c r="B69" s="303"/>
      <c r="C69" s="349"/>
      <c r="D69" s="323"/>
      <c r="E69" s="159" t="s">
        <v>364</v>
      </c>
      <c r="F69" s="350"/>
      <c r="G69" s="348"/>
    </row>
    <row r="70" spans="2:7" ht="20.100000000000001" customHeight="1" x14ac:dyDescent="0.15">
      <c r="B70" s="303"/>
      <c r="C70" s="320" t="s">
        <v>365</v>
      </c>
      <c r="D70" s="320" t="s">
        <v>412</v>
      </c>
      <c r="E70" s="145" t="s">
        <v>361</v>
      </c>
      <c r="F70" s="347" t="s">
        <v>346</v>
      </c>
      <c r="G70" s="318" t="s">
        <v>366</v>
      </c>
    </row>
    <row r="71" spans="2:7" ht="39.950000000000003" customHeight="1" thickBot="1" x14ac:dyDescent="0.2">
      <c r="B71" s="304"/>
      <c r="C71" s="332"/>
      <c r="D71" s="332"/>
      <c r="E71" s="147" t="s">
        <v>367</v>
      </c>
      <c r="F71" s="326"/>
      <c r="G71" s="333"/>
    </row>
    <row r="72" spans="2:7" ht="20.100000000000001" customHeight="1" x14ac:dyDescent="0.15">
      <c r="B72" s="315" t="s">
        <v>425</v>
      </c>
      <c r="C72" s="337" t="s">
        <v>368</v>
      </c>
      <c r="D72" s="344" t="s">
        <v>369</v>
      </c>
      <c r="E72" s="184" t="s">
        <v>370</v>
      </c>
      <c r="F72" s="351" t="s">
        <v>346</v>
      </c>
      <c r="G72" s="338" t="s">
        <v>371</v>
      </c>
    </row>
    <row r="73" spans="2:7" ht="20.100000000000001" customHeight="1" x14ac:dyDescent="0.15">
      <c r="B73" s="303"/>
      <c r="C73" s="321"/>
      <c r="D73" s="308"/>
      <c r="E73" s="143" t="s">
        <v>372</v>
      </c>
      <c r="F73" s="325"/>
      <c r="G73" s="319"/>
    </row>
    <row r="74" spans="2:7" ht="20.100000000000001" customHeight="1" x14ac:dyDescent="0.15">
      <c r="B74" s="303"/>
      <c r="C74" s="163" t="s">
        <v>373</v>
      </c>
      <c r="D74" s="158" t="s">
        <v>374</v>
      </c>
      <c r="E74" s="159" t="s">
        <v>372</v>
      </c>
      <c r="F74" s="160" t="s">
        <v>375</v>
      </c>
      <c r="G74" s="187"/>
    </row>
    <row r="75" spans="2:7" ht="20.100000000000001" customHeight="1" x14ac:dyDescent="0.15">
      <c r="B75" s="303"/>
      <c r="C75" s="322" t="s">
        <v>376</v>
      </c>
      <c r="D75" s="323" t="s">
        <v>413</v>
      </c>
      <c r="E75" s="141" t="s">
        <v>370</v>
      </c>
      <c r="F75" s="327" t="s">
        <v>346</v>
      </c>
      <c r="G75" s="317" t="s">
        <v>377</v>
      </c>
    </row>
    <row r="76" spans="2:7" ht="20.100000000000001" customHeight="1" x14ac:dyDescent="0.15">
      <c r="B76" s="303"/>
      <c r="C76" s="320"/>
      <c r="D76" s="323"/>
      <c r="E76" s="145" t="s">
        <v>372</v>
      </c>
      <c r="F76" s="329"/>
      <c r="G76" s="318"/>
    </row>
    <row r="77" spans="2:7" ht="20.100000000000001" customHeight="1" x14ac:dyDescent="0.15">
      <c r="B77" s="303"/>
      <c r="C77" s="320"/>
      <c r="D77" s="323"/>
      <c r="E77" s="143" t="s">
        <v>378</v>
      </c>
      <c r="F77" s="329"/>
      <c r="G77" s="319"/>
    </row>
    <row r="78" spans="2:7" ht="20.100000000000001" customHeight="1" x14ac:dyDescent="0.15">
      <c r="B78" s="303"/>
      <c r="C78" s="320"/>
      <c r="D78" s="323" t="s">
        <v>414</v>
      </c>
      <c r="E78" s="141" t="s">
        <v>370</v>
      </c>
      <c r="F78" s="327" t="s">
        <v>346</v>
      </c>
      <c r="G78" s="317" t="s">
        <v>379</v>
      </c>
    </row>
    <row r="79" spans="2:7" ht="20.100000000000001" customHeight="1" x14ac:dyDescent="0.15">
      <c r="B79" s="303"/>
      <c r="C79" s="320"/>
      <c r="D79" s="323"/>
      <c r="E79" s="145" t="s">
        <v>372</v>
      </c>
      <c r="F79" s="329"/>
      <c r="G79" s="318"/>
    </row>
    <row r="80" spans="2:7" ht="20.100000000000001" customHeight="1" x14ac:dyDescent="0.15">
      <c r="B80" s="303"/>
      <c r="C80" s="320"/>
      <c r="D80" s="323"/>
      <c r="E80" s="145" t="s">
        <v>378</v>
      </c>
      <c r="F80" s="329"/>
      <c r="G80" s="318"/>
    </row>
    <row r="81" spans="2:7" ht="20.100000000000001" customHeight="1" x14ac:dyDescent="0.15">
      <c r="B81" s="303"/>
      <c r="C81" s="320"/>
      <c r="D81" s="323"/>
      <c r="E81" s="143" t="s">
        <v>364</v>
      </c>
      <c r="F81" s="329"/>
      <c r="G81" s="319"/>
    </row>
    <row r="82" spans="2:7" ht="20.100000000000001" customHeight="1" x14ac:dyDescent="0.15">
      <c r="B82" s="303"/>
      <c r="C82" s="320"/>
      <c r="D82" s="323" t="s">
        <v>415</v>
      </c>
      <c r="E82" s="141" t="s">
        <v>370</v>
      </c>
      <c r="F82" s="327" t="s">
        <v>346</v>
      </c>
      <c r="G82" s="317" t="s">
        <v>380</v>
      </c>
    </row>
    <row r="83" spans="2:7" ht="20.100000000000001" customHeight="1" x14ac:dyDescent="0.15">
      <c r="B83" s="303"/>
      <c r="C83" s="320"/>
      <c r="D83" s="323"/>
      <c r="E83" s="145" t="s">
        <v>372</v>
      </c>
      <c r="F83" s="329"/>
      <c r="G83" s="318"/>
    </row>
    <row r="84" spans="2:7" ht="20.100000000000001" customHeight="1" x14ac:dyDescent="0.15">
      <c r="B84" s="303"/>
      <c r="C84" s="321"/>
      <c r="D84" s="323"/>
      <c r="E84" s="143" t="s">
        <v>364</v>
      </c>
      <c r="F84" s="328"/>
      <c r="G84" s="319"/>
    </row>
    <row r="85" spans="2:7" ht="20.100000000000001" customHeight="1" x14ac:dyDescent="0.15">
      <c r="B85" s="303"/>
      <c r="C85" s="322" t="s">
        <v>381</v>
      </c>
      <c r="D85" s="307" t="s">
        <v>416</v>
      </c>
      <c r="E85" s="141" t="s">
        <v>370</v>
      </c>
      <c r="F85" s="324" t="s">
        <v>346</v>
      </c>
      <c r="G85" s="317" t="s">
        <v>382</v>
      </c>
    </row>
    <row r="86" spans="2:7" ht="20.100000000000001" customHeight="1" x14ac:dyDescent="0.15">
      <c r="B86" s="303"/>
      <c r="C86" s="320"/>
      <c r="D86" s="312"/>
      <c r="E86" s="145" t="s">
        <v>372</v>
      </c>
      <c r="F86" s="347"/>
      <c r="G86" s="318"/>
    </row>
    <row r="87" spans="2:7" ht="20.100000000000001" customHeight="1" x14ac:dyDescent="0.15">
      <c r="B87" s="303"/>
      <c r="C87" s="321"/>
      <c r="D87" s="308"/>
      <c r="E87" s="143" t="s">
        <v>367</v>
      </c>
      <c r="F87" s="325"/>
      <c r="G87" s="319"/>
    </row>
    <row r="88" spans="2:7" ht="20.100000000000001" customHeight="1" x14ac:dyDescent="0.15">
      <c r="B88" s="303"/>
      <c r="C88" s="318" t="s">
        <v>383</v>
      </c>
      <c r="D88" s="347" t="s">
        <v>417</v>
      </c>
      <c r="E88" s="145" t="s">
        <v>370</v>
      </c>
      <c r="F88" s="347" t="s">
        <v>346</v>
      </c>
      <c r="G88" s="314"/>
    </row>
    <row r="89" spans="2:7" ht="20.100000000000001" customHeight="1" x14ac:dyDescent="0.15">
      <c r="B89" s="303"/>
      <c r="C89" s="318"/>
      <c r="D89" s="347"/>
      <c r="E89" s="145" t="s">
        <v>372</v>
      </c>
      <c r="F89" s="347"/>
      <c r="G89" s="314"/>
    </row>
    <row r="90" spans="2:7" ht="20.100000000000001" customHeight="1" x14ac:dyDescent="0.15">
      <c r="B90" s="303"/>
      <c r="C90" s="322" t="s">
        <v>384</v>
      </c>
      <c r="D90" s="307" t="s">
        <v>385</v>
      </c>
      <c r="E90" s="141" t="s">
        <v>370</v>
      </c>
      <c r="F90" s="324" t="s">
        <v>346</v>
      </c>
      <c r="G90" s="317" t="s">
        <v>386</v>
      </c>
    </row>
    <row r="91" spans="2:7" ht="120" customHeight="1" thickBot="1" x14ac:dyDescent="0.2">
      <c r="B91" s="303"/>
      <c r="C91" s="320"/>
      <c r="D91" s="312"/>
      <c r="E91" s="145" t="s">
        <v>372</v>
      </c>
      <c r="F91" s="347"/>
      <c r="G91" s="318"/>
    </row>
    <row r="92" spans="2:7" ht="60" customHeight="1" x14ac:dyDescent="0.15">
      <c r="B92" s="315" t="s">
        <v>387</v>
      </c>
      <c r="C92" s="193" t="s">
        <v>388</v>
      </c>
      <c r="D92" s="183" t="s">
        <v>389</v>
      </c>
      <c r="E92" s="184" t="s">
        <v>390</v>
      </c>
      <c r="F92" s="185" t="s">
        <v>391</v>
      </c>
      <c r="G92" s="184" t="s">
        <v>392</v>
      </c>
    </row>
    <row r="93" spans="2:7" ht="20.100000000000001" customHeight="1" x14ac:dyDescent="0.15">
      <c r="B93" s="303"/>
      <c r="C93" s="322" t="s">
        <v>393</v>
      </c>
      <c r="D93" s="149" t="s">
        <v>394</v>
      </c>
      <c r="E93" s="317" t="s">
        <v>395</v>
      </c>
      <c r="F93" s="317" t="s">
        <v>310</v>
      </c>
      <c r="G93" s="317" t="s">
        <v>396</v>
      </c>
    </row>
    <row r="94" spans="2:7" ht="20.100000000000001" customHeight="1" x14ac:dyDescent="0.15">
      <c r="B94" s="303"/>
      <c r="C94" s="320"/>
      <c r="D94" s="194" t="s">
        <v>397</v>
      </c>
      <c r="E94" s="318"/>
      <c r="F94" s="318"/>
      <c r="G94" s="318"/>
    </row>
    <row r="95" spans="2:7" ht="20.100000000000001" customHeight="1" x14ac:dyDescent="0.15">
      <c r="B95" s="303"/>
      <c r="C95" s="321"/>
      <c r="D95" s="168" t="s">
        <v>398</v>
      </c>
      <c r="E95" s="143"/>
      <c r="F95" s="319"/>
      <c r="G95" s="319"/>
    </row>
    <row r="96" spans="2:7" ht="39.950000000000003" customHeight="1" x14ac:dyDescent="0.15">
      <c r="B96" s="303"/>
      <c r="C96" s="322" t="s">
        <v>399</v>
      </c>
      <c r="D96" s="153" t="s">
        <v>400</v>
      </c>
      <c r="E96" s="143" t="s">
        <v>401</v>
      </c>
      <c r="F96" s="188" t="s">
        <v>344</v>
      </c>
      <c r="G96" s="154"/>
    </row>
    <row r="97" spans="2:7" ht="39.950000000000003" customHeight="1" x14ac:dyDescent="0.15">
      <c r="B97" s="303"/>
      <c r="C97" s="320"/>
      <c r="D97" s="153" t="s">
        <v>402</v>
      </c>
      <c r="E97" s="143" t="s">
        <v>401</v>
      </c>
      <c r="F97" s="188" t="s">
        <v>344</v>
      </c>
      <c r="G97" s="154"/>
    </row>
    <row r="98" spans="2:7" ht="39.950000000000003" customHeight="1" x14ac:dyDescent="0.15">
      <c r="B98" s="303"/>
      <c r="C98" s="320"/>
      <c r="D98" s="165" t="s">
        <v>403</v>
      </c>
      <c r="E98" s="141" t="s">
        <v>404</v>
      </c>
      <c r="F98" s="191" t="s">
        <v>344</v>
      </c>
      <c r="G98" s="152"/>
    </row>
    <row r="99" spans="2:7" ht="39.950000000000003" customHeight="1" thickBot="1" x14ac:dyDescent="0.2">
      <c r="B99" s="304"/>
      <c r="C99" s="332"/>
      <c r="D99" s="173" t="s">
        <v>405</v>
      </c>
      <c r="E99" s="174" t="s">
        <v>406</v>
      </c>
      <c r="F99" s="195" t="s">
        <v>407</v>
      </c>
      <c r="G99" s="196"/>
    </row>
    <row r="100" spans="2:7" ht="15" customHeight="1" x14ac:dyDescent="0.15">
      <c r="B100" s="197" t="s">
        <v>408</v>
      </c>
      <c r="C100" s="198"/>
    </row>
    <row r="101" spans="2:7" ht="15" customHeight="1" x14ac:dyDescent="0.15">
      <c r="B101" s="199"/>
    </row>
    <row r="102" spans="2:7" ht="45" customHeight="1" x14ac:dyDescent="0.15">
      <c r="B102" s="199"/>
    </row>
    <row r="103" spans="2:7" ht="44.25" customHeight="1" x14ac:dyDescent="0.15">
      <c r="B103" s="199"/>
    </row>
    <row r="104" spans="2:7" ht="47.25" customHeight="1" x14ac:dyDescent="0.15">
      <c r="B104" s="199"/>
    </row>
    <row r="105" spans="2:7" ht="30" customHeight="1" x14ac:dyDescent="0.15">
      <c r="B105" s="199"/>
    </row>
    <row r="106" spans="2:7" ht="30" customHeight="1" x14ac:dyDescent="0.15">
      <c r="B106" s="199"/>
    </row>
  </sheetData>
  <sheetProtection algorithmName="SHA-512" hashValue="GWoKQjunFGBr2RcKGYTfh00a/WFrp1y+e5Ur0lbakCEkLdbCjJLV2/WJxLi1xWA5yPU1D6cO2czRvkhFk/GgPw==" saltValue="ydaOb3KLj61yy1R4LLrruw==" spinCount="100000" sheet="1" objects="1" scenarios="1"/>
  <mergeCells count="121">
    <mergeCell ref="B92:B99"/>
    <mergeCell ref="C93:C95"/>
    <mergeCell ref="E93:E94"/>
    <mergeCell ref="F93:F95"/>
    <mergeCell ref="G93:G95"/>
    <mergeCell ref="C96:C99"/>
    <mergeCell ref="C88:C89"/>
    <mergeCell ref="D88:D89"/>
    <mergeCell ref="F88:F89"/>
    <mergeCell ref="G88:G89"/>
    <mergeCell ref="C90:C91"/>
    <mergeCell ref="D90:D91"/>
    <mergeCell ref="F90:F91"/>
    <mergeCell ref="G90:G91"/>
    <mergeCell ref="B72:B91"/>
    <mergeCell ref="C72:C73"/>
    <mergeCell ref="D72:D73"/>
    <mergeCell ref="F72:F73"/>
    <mergeCell ref="G72:G73"/>
    <mergeCell ref="F78:F81"/>
    <mergeCell ref="G78:G81"/>
    <mergeCell ref="D82:D84"/>
    <mergeCell ref="F82:F84"/>
    <mergeCell ref="G82:G84"/>
    <mergeCell ref="C85:C87"/>
    <mergeCell ref="D85:D87"/>
    <mergeCell ref="F85:F87"/>
    <mergeCell ref="G85:G87"/>
    <mergeCell ref="C75:C84"/>
    <mergeCell ref="D75:D77"/>
    <mergeCell ref="F75:F77"/>
    <mergeCell ref="G75:G77"/>
    <mergeCell ref="D78:D81"/>
    <mergeCell ref="B59:B71"/>
    <mergeCell ref="C59:C61"/>
    <mergeCell ref="D59:D60"/>
    <mergeCell ref="F59:F60"/>
    <mergeCell ref="G59:G60"/>
    <mergeCell ref="C63:C69"/>
    <mergeCell ref="D63:D64"/>
    <mergeCell ref="F63:F64"/>
    <mergeCell ref="G63:G64"/>
    <mergeCell ref="D65:D67"/>
    <mergeCell ref="F65:F67"/>
    <mergeCell ref="G65:G67"/>
    <mergeCell ref="D68:D69"/>
    <mergeCell ref="F68:F69"/>
    <mergeCell ref="G68:G69"/>
    <mergeCell ref="C70:C71"/>
    <mergeCell ref="D70:D71"/>
    <mergeCell ref="F70:F71"/>
    <mergeCell ref="G70:G71"/>
    <mergeCell ref="B51:B56"/>
    <mergeCell ref="G52:G53"/>
    <mergeCell ref="B57:B58"/>
    <mergeCell ref="C57:C58"/>
    <mergeCell ref="D57:D58"/>
    <mergeCell ref="G57:G58"/>
    <mergeCell ref="B44:B50"/>
    <mergeCell ref="C45:C46"/>
    <mergeCell ref="D45:D46"/>
    <mergeCell ref="F45:F46"/>
    <mergeCell ref="G45:G46"/>
    <mergeCell ref="C48:C49"/>
    <mergeCell ref="D48:D49"/>
    <mergeCell ref="E48:E49"/>
    <mergeCell ref="F48:F49"/>
    <mergeCell ref="G48:G49"/>
    <mergeCell ref="F35:F36"/>
    <mergeCell ref="G35:G36"/>
    <mergeCell ref="C37:C41"/>
    <mergeCell ref="E37:E39"/>
    <mergeCell ref="F37:F39"/>
    <mergeCell ref="G37:G39"/>
    <mergeCell ref="F40:F41"/>
    <mergeCell ref="B30:B43"/>
    <mergeCell ref="C30:C34"/>
    <mergeCell ref="E30:E32"/>
    <mergeCell ref="F30:F32"/>
    <mergeCell ref="G30:G32"/>
    <mergeCell ref="D33:D34"/>
    <mergeCell ref="F33:F34"/>
    <mergeCell ref="G33:G34"/>
    <mergeCell ref="C35:C36"/>
    <mergeCell ref="D35:D36"/>
    <mergeCell ref="F16:F17"/>
    <mergeCell ref="G16:G17"/>
    <mergeCell ref="G18:G19"/>
    <mergeCell ref="C21:C24"/>
    <mergeCell ref="E21:E23"/>
    <mergeCell ref="F21:F23"/>
    <mergeCell ref="G21:G23"/>
    <mergeCell ref="C25:C29"/>
    <mergeCell ref="E25:E27"/>
    <mergeCell ref="F25:F27"/>
    <mergeCell ref="G25:G29"/>
    <mergeCell ref="E28:E29"/>
    <mergeCell ref="B3:B7"/>
    <mergeCell ref="C4:C5"/>
    <mergeCell ref="D4:D5"/>
    <mergeCell ref="G4:G5"/>
    <mergeCell ref="C6:C7"/>
    <mergeCell ref="D6:D7"/>
    <mergeCell ref="G6:G7"/>
    <mergeCell ref="B8:B29"/>
    <mergeCell ref="C9:C11"/>
    <mergeCell ref="F9:F11"/>
    <mergeCell ref="C12:C13"/>
    <mergeCell ref="E12:E13"/>
    <mergeCell ref="F12:F13"/>
    <mergeCell ref="C18:C20"/>
    <mergeCell ref="D18:D19"/>
    <mergeCell ref="F18:F19"/>
    <mergeCell ref="F28:F29"/>
    <mergeCell ref="G12:G13"/>
    <mergeCell ref="C14:C15"/>
    <mergeCell ref="D14:D15"/>
    <mergeCell ref="F14:F15"/>
    <mergeCell ref="G14:G15"/>
    <mergeCell ref="C16:C17"/>
    <mergeCell ref="D16:D17"/>
  </mergeCells>
  <phoneticPr fontId="6"/>
  <pageMargins left="1.1023622047244095" right="0.70866141732283472" top="0.51181102362204722" bottom="0.51181102362204722" header="0.31496062992125984" footer="0.31496062992125984"/>
  <pageSetup paperSize="8" scale="68" fitToHeight="0" orientation="landscape" r:id="rId1"/>
  <headerFooter>
    <oddFooter>&amp;P / &amp;N ページ</oddFooter>
  </headerFooter>
  <rowBreaks count="1" manualBreakCount="1">
    <brk id="56" min="1" max="6" man="1"/>
  </rowBreak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12</vt:i4>
      </vt:variant>
    </vt:vector>
  </HeadingPairs>
  <TitlesOfParts>
    <vt:vector size="17" baseType="lpstr">
      <vt:lpstr>表紙</vt:lpstr>
      <vt:lpstr>軽微基準一覧表</vt:lpstr>
      <vt:lpstr>軽微基準判定</vt:lpstr>
      <vt:lpstr>データ入力</vt:lpstr>
      <vt:lpstr>（参考）公開項目選択例</vt:lpstr>
      <vt:lpstr>'（参考）公開項目選択例'!Print_Area</vt:lpstr>
      <vt:lpstr>軽微基準一覧表!Print_Area</vt:lpstr>
      <vt:lpstr>表紙!Print_Area</vt:lpstr>
      <vt:lpstr>'（参考）公開項目選択例'!Print_Titles</vt:lpstr>
      <vt:lpstr>運用資産等決定事実</vt:lpstr>
      <vt:lpstr>運用資産等発生事実</vt:lpstr>
      <vt:lpstr>区分</vt:lpstr>
      <vt:lpstr>資産の譲渡又は取得</vt:lpstr>
      <vt:lpstr>資産運用会社決定事実</vt:lpstr>
      <vt:lpstr>資産運用会社発生事実</vt:lpstr>
      <vt:lpstr>投資法人決定事実</vt:lpstr>
      <vt:lpstr>投資法人発生事実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2026-10-15T00:42:43Z</dcterms:modified>
</cp:coreProperties>
</file>