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Jpx-fs\jojo\02_上場管理\03_上場管理・手続\01_手続き日次業務\04_銘柄管理／銘柄サポート\①ディスクロージャーグループ業務\18.REIT\上場管理関連\上場廃止審査\20250611_データセンターREITの解禁に伴うREITの規則改正\20251107_Target対応\"/>
    </mc:Choice>
  </mc:AlternateContent>
  <xr:revisionPtr revIDLastSave="0" documentId="14_{C7863A89-B044-42A6-80ED-B11C0CA63E39}" xr6:coauthVersionLast="47" xr6:coauthVersionMax="47" xr10:uidLastSave="{00000000-0000-0000-0000-000000000000}"/>
  <bookViews>
    <workbookView xWindow="28680" yWindow="-120" windowWidth="24240" windowHeight="13020" xr2:uid="{00000000-000D-0000-FFFF-FFFF00000000}"/>
  </bookViews>
  <sheets>
    <sheet name="資産の運用状況表" sheetId="1" r:id="rId1"/>
    <sheet name="（別表集計）" sheetId="4" state="hidden" r:id="rId2"/>
    <sheet name="抜粋" sheetId="3" state="hidden" r:id="rId3"/>
  </sheets>
  <definedNames>
    <definedName name="_xlnm.Print_Area" localSheetId="0">資産の運用状況表!$A$1:$Q$119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6" i="1" l="1"/>
  <c r="J101" i="1"/>
  <c r="J102" i="1"/>
  <c r="J99" i="1"/>
  <c r="J97" i="1"/>
  <c r="J95" i="1"/>
  <c r="J93" i="1"/>
  <c r="J91" i="1"/>
  <c r="J89" i="1"/>
  <c r="M98" i="1"/>
  <c r="M94" i="1"/>
  <c r="M92" i="1"/>
  <c r="M90" i="1"/>
  <c r="M88" i="1"/>
  <c r="C3" i="4"/>
  <c r="C2" i="4"/>
  <c r="C1" i="4"/>
  <c r="P115" i="1"/>
  <c r="P114" i="1"/>
  <c r="P113" i="1"/>
  <c r="P112" i="1"/>
  <c r="P111" i="1"/>
  <c r="P110" i="1"/>
  <c r="P109" i="1"/>
  <c r="P108" i="1"/>
  <c r="P107" i="1"/>
  <c r="P78" i="1"/>
  <c r="P77" i="1"/>
  <c r="P76" i="1"/>
  <c r="P74" i="1"/>
  <c r="P70" i="1"/>
  <c r="P69" i="1"/>
  <c r="P68" i="1"/>
  <c r="P67" i="1"/>
  <c r="P66" i="1"/>
  <c r="P61" i="1"/>
  <c r="P60" i="1"/>
  <c r="P59" i="1"/>
  <c r="P58" i="1"/>
  <c r="P57" i="1"/>
  <c r="P56" i="1"/>
  <c r="P55" i="1"/>
  <c r="P54" i="1"/>
  <c r="P53" i="1"/>
  <c r="P52" i="1"/>
  <c r="P51" i="1"/>
  <c r="P50" i="1"/>
  <c r="P49" i="1"/>
  <c r="P48" i="1"/>
  <c r="P47" i="1"/>
  <c r="P35" i="1"/>
  <c r="P30" i="1"/>
  <c r="B11" i="3"/>
  <c r="B12" i="3"/>
  <c r="B2" i="4"/>
  <c r="B1" i="4"/>
  <c r="B3" i="4" s="1"/>
  <c r="B15" i="3" s="1"/>
  <c r="B14" i="3"/>
  <c r="B13" i="3"/>
  <c r="H102" i="1"/>
  <c r="M115" i="1"/>
  <c r="M61" i="1"/>
  <c r="B9" i="3"/>
  <c r="B8" i="3"/>
  <c r="B7" i="3"/>
  <c r="B5" i="3"/>
  <c r="B4" i="3"/>
  <c r="B3" i="3"/>
  <c r="B2" i="3"/>
  <c r="J79" i="1"/>
  <c r="J74" i="1"/>
  <c r="B10" i="3" l="1"/>
  <c r="B1" i="3"/>
  <c r="D15" i="1"/>
  <c r="H38" i="1"/>
  <c r="B6" i="3" s="1"/>
  <c r="N98" i="1" l="1"/>
  <c r="N96" i="1"/>
  <c r="N94" i="1"/>
  <c r="N92" i="1"/>
  <c r="N90" i="1"/>
  <c r="N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大木 英明</author>
    <author>Oki, Hideaki (大木 英明)</author>
  </authors>
  <commentList>
    <comment ref="A1" authorId="0" shapeId="0" xr:uid="{3880C9B0-DE31-48B1-BE3F-0FBD0BFA8B31}">
      <text>
        <r>
          <rPr>
            <sz val="14"/>
            <color indexed="81"/>
            <rFont val="MS P ゴシック"/>
            <family val="3"/>
            <charset val="128"/>
          </rPr>
          <t>Targetからの提出の際は、Excel形式のままご提出をお願いいたします。</t>
        </r>
      </text>
    </comment>
    <comment ref="J12" authorId="1" shapeId="0" xr:uid="{3DEAA469-88DE-40A0-95B4-B97B0EEC9A4E}">
      <text>
        <r>
          <rPr>
            <sz val="14"/>
            <color indexed="81"/>
            <rFont val="MS P ゴシック"/>
            <family val="3"/>
            <charset val="128"/>
          </rPr>
          <t>記載内容についてご連絡する場合が
ございますので、実務担当者の方をご記載ください。</t>
        </r>
      </text>
    </comment>
    <comment ref="D15" authorId="0" shapeId="0" xr:uid="{87FF8767-AA01-42E7-9C36-C1B25BF0DE01}">
      <text>
        <r>
          <rPr>
            <sz val="14"/>
            <color indexed="81"/>
            <rFont val="MS P ゴシック"/>
            <family val="3"/>
            <charset val="128"/>
          </rPr>
          <t>計算式が入っています。</t>
        </r>
      </text>
    </comment>
    <comment ref="B20" authorId="1" shapeId="0" xr:uid="{7C5A97A9-7288-4E87-AD64-0F61EA672D87}">
      <text>
        <r>
          <rPr>
            <sz val="14"/>
            <color indexed="81"/>
            <rFont val="MS P ゴシック"/>
            <family val="3"/>
            <charset val="128"/>
          </rPr>
          <t xml:space="preserve">各＜記載上の注意＞に従い、各項目
を記載してください。
</t>
        </r>
      </text>
    </comment>
    <comment ref="P25" authorId="1" shapeId="0" xr:uid="{56E4A6D7-5DF6-4BB3-B49B-DB3991B7CAFA}">
      <text>
        <r>
          <rPr>
            <sz val="14"/>
            <color indexed="81"/>
            <rFont val="MS P ゴシック"/>
            <family val="3"/>
            <charset val="128"/>
          </rPr>
          <t>有価証券報告書における財務諸表と同じものを選択してください。</t>
        </r>
      </text>
    </comment>
    <comment ref="P36" authorId="1" shapeId="0" xr:uid="{24A5C764-0E70-4879-99DD-270E87B125DF}">
      <text>
        <r>
          <rPr>
            <sz val="14"/>
            <color indexed="81"/>
            <rFont val="MS P ゴシック"/>
            <family val="3"/>
            <charset val="128"/>
          </rPr>
          <t>後段にあります「（注）不動産等の
内訳」で計算したとおり、「不動産等の額（ロ）」には「太陽光発電設備に係る資産額」を含めずご記載ください。</t>
        </r>
        <r>
          <rPr>
            <b/>
            <sz val="9"/>
            <color indexed="81"/>
            <rFont val="MS P ゴシック"/>
            <family val="3"/>
            <charset val="128"/>
          </rPr>
          <t xml:space="preserve">
</t>
        </r>
      </text>
    </comment>
    <comment ref="H38" authorId="0" shapeId="0" xr:uid="{4F9CE972-C295-4690-84C3-8D159912C694}">
      <text>
        <r>
          <rPr>
            <sz val="14"/>
            <color indexed="81"/>
            <rFont val="MS P ゴシック"/>
            <family val="3"/>
            <charset val="128"/>
          </rPr>
          <t>計算式が入っています。</t>
        </r>
      </text>
    </comment>
    <comment ref="M61" authorId="0" shapeId="0" xr:uid="{71E0C0DF-7249-473F-BC6C-C32B39C4D6E1}">
      <text>
        <r>
          <rPr>
            <sz val="14"/>
            <color indexed="81"/>
            <rFont val="MS P ゴシック"/>
            <family val="3"/>
            <charset val="128"/>
          </rPr>
          <t>計算式が入っています。</t>
        </r>
      </text>
    </comment>
    <comment ref="P61" authorId="1" shapeId="0" xr:uid="{A6401B39-A823-4CCA-BDCE-AC470B93291C}">
      <text>
        <r>
          <rPr>
            <sz val="14"/>
            <color indexed="81"/>
            <rFont val="MS P ゴシック"/>
            <family val="3"/>
            <charset val="128"/>
          </rPr>
          <t xml:space="preserve"> （９）に該当がない場合、（１）～
（８）の合計をご記載ください。</t>
        </r>
      </text>
    </comment>
    <comment ref="G65" authorId="0" shapeId="0" xr:uid="{F90D6277-F010-4245-B0FC-96945373BA05}">
      <text>
        <r>
          <rPr>
            <sz val="14"/>
            <color indexed="81"/>
            <rFont val="MS P ゴシック"/>
            <family val="3"/>
            <charset val="128"/>
          </rPr>
          <t>プルダウンに無い勘定科目については、直接入力してください。</t>
        </r>
      </text>
    </comment>
    <comment ref="J74" authorId="0" shapeId="0" xr:uid="{1CAA90BB-CE5F-4C58-B8EE-F1AB0887E1BE}">
      <text>
        <r>
          <rPr>
            <sz val="14"/>
            <color indexed="81"/>
            <rFont val="MS P ゴシック"/>
            <family val="3"/>
            <charset val="128"/>
          </rPr>
          <t>計算式がはいっています。</t>
        </r>
      </text>
    </comment>
    <comment ref="J75" authorId="1" shapeId="0" xr:uid="{0E9B6295-9737-41FA-AACA-68DF92D17A58}">
      <text>
        <r>
          <rPr>
            <sz val="14"/>
            <color indexed="81"/>
            <rFont val="MS P ゴシック"/>
            <family val="3"/>
            <charset val="128"/>
          </rPr>
          <t>「（注）不動産等の内訳」で計算したとおり、「不動産等の額（ロ）」には「太陽光発電設備に係る資産額」を含めずご記載ください。</t>
        </r>
      </text>
    </comment>
    <comment ref="J79" authorId="0" shapeId="0" xr:uid="{D31768D0-F619-44A0-924E-3B5B81957873}">
      <text>
        <r>
          <rPr>
            <sz val="14"/>
            <color indexed="81"/>
            <rFont val="MS P ゴシック"/>
            <family val="3"/>
            <charset val="128"/>
          </rPr>
          <t>計算式がはいっています。</t>
        </r>
      </text>
    </comment>
    <comment ref="N88" authorId="0" shapeId="0" xr:uid="{33C65F9E-4878-4B93-80DA-D6ECB7828B3D}">
      <text>
        <r>
          <rPr>
            <sz val="14"/>
            <color indexed="81"/>
            <rFont val="MS P ゴシック"/>
            <family val="3"/>
            <charset val="128"/>
          </rPr>
          <t xml:space="preserve">計算式が入っています。
</t>
        </r>
      </text>
    </comment>
    <comment ref="N90" authorId="0" shapeId="0" xr:uid="{1B3A3F5E-3811-4227-8B61-06A1934B6199}">
      <text>
        <r>
          <rPr>
            <sz val="14"/>
            <color indexed="81"/>
            <rFont val="MS P ゴシック"/>
            <family val="3"/>
            <charset val="128"/>
          </rPr>
          <t xml:space="preserve">計算式が入っています。
</t>
        </r>
      </text>
    </comment>
    <comment ref="N92" authorId="0" shapeId="0" xr:uid="{F744CBEB-D8DF-48E3-917E-A3FDA5FDA795}">
      <text>
        <r>
          <rPr>
            <sz val="14"/>
            <color indexed="81"/>
            <rFont val="MS P ゴシック"/>
            <family val="3"/>
            <charset val="128"/>
          </rPr>
          <t xml:space="preserve">計算式が入っています。
</t>
        </r>
      </text>
    </comment>
    <comment ref="N94" authorId="0" shapeId="0" xr:uid="{5404079C-0904-48FE-BE17-A1411070EB05}">
      <text>
        <r>
          <rPr>
            <sz val="14"/>
            <color indexed="81"/>
            <rFont val="MS P ゴシック"/>
            <family val="3"/>
            <charset val="128"/>
          </rPr>
          <t xml:space="preserve">計算式が入っています。
</t>
        </r>
      </text>
    </comment>
    <comment ref="N96" authorId="0" shapeId="0" xr:uid="{CBC2CC81-B9AA-4B3C-A15C-3965AC06FE0D}">
      <text>
        <r>
          <rPr>
            <sz val="14"/>
            <color indexed="81"/>
            <rFont val="MS P ゴシック"/>
            <family val="3"/>
            <charset val="128"/>
          </rPr>
          <t xml:space="preserve">計算式が入っています。
</t>
        </r>
      </text>
    </comment>
    <comment ref="N98" authorId="0" shapeId="0" xr:uid="{78733D84-39FF-4410-8C06-F6B8395B7509}">
      <text>
        <r>
          <rPr>
            <sz val="14"/>
            <color indexed="81"/>
            <rFont val="MS P ゴシック"/>
            <family val="3"/>
            <charset val="128"/>
          </rPr>
          <t xml:space="preserve">計算式が入っています。
</t>
        </r>
      </text>
    </comment>
    <comment ref="H102" authorId="0" shapeId="0" xr:uid="{687765AB-A518-463A-9E2F-4D8A0590FC42}">
      <text>
        <r>
          <rPr>
            <sz val="14"/>
            <color indexed="81"/>
            <rFont val="MS P ゴシック"/>
            <family val="3"/>
            <charset val="128"/>
          </rPr>
          <t>計算式がはいっています。</t>
        </r>
      </text>
    </comment>
    <comment ref="M115" authorId="0" shapeId="0" xr:uid="{F71F31C0-148F-4533-9338-0B12504A7F82}">
      <text>
        <r>
          <rPr>
            <sz val="14"/>
            <color indexed="81"/>
            <rFont val="MS P ゴシック"/>
            <family val="3"/>
            <charset val="128"/>
          </rPr>
          <t>計算式が入っています。</t>
        </r>
      </text>
    </comment>
    <comment ref="M116" authorId="1" shapeId="0" xr:uid="{025FB204-1AA2-4357-A8B3-ACE44CC04811}">
      <text>
        <r>
          <rPr>
            <sz val="14"/>
            <color indexed="81"/>
            <rFont val="MS P ゴシック"/>
            <family val="3"/>
            <charset val="128"/>
          </rPr>
          <t>例：「（５）流動資産に計上される前払費用、信託前払費用」に有価証券報告書における財務諸表の「流動資産 その他」に含まれる数値を記載されている場合は、（５）と記載してください。</t>
        </r>
      </text>
    </comment>
    <comment ref="M117" authorId="1" shapeId="0" xr:uid="{C732B952-EEBE-4BB8-866A-BB50B89DCAFE}">
      <text>
        <r>
          <rPr>
            <sz val="14"/>
            <color indexed="81"/>
            <rFont val="MS P ゴシック"/>
            <family val="3"/>
            <charset val="128"/>
          </rPr>
          <t>例：「（８）固定資産の投資その他の
資産に計上される繰延税金資産、信託繰延税金資産」有価証券報告書における財務諸表の「固定資産 投資その他の
資産 その他」に含まれる数値を記載されている場合は、（８）と記載してください。</t>
        </r>
      </text>
    </comment>
  </commentList>
</comments>
</file>

<file path=xl/sharedStrings.xml><?xml version="1.0" encoding="utf-8"?>
<sst xmlns="http://schemas.openxmlformats.org/spreadsheetml/2006/main" count="168" uniqueCount="128">
  <si>
    <t>資産の運用状況表</t>
    <rPh sb="0" eb="2">
      <t>シサン</t>
    </rPh>
    <rPh sb="3" eb="7">
      <t>ウンヨウジョウキョウ</t>
    </rPh>
    <rPh sb="7" eb="8">
      <t>ヒョウ</t>
    </rPh>
    <phoneticPr fontId="1"/>
  </si>
  <si>
    <t>不動産投資信託証券発行者名</t>
    <rPh sb="0" eb="3">
      <t>フドウサン</t>
    </rPh>
    <rPh sb="3" eb="7">
      <t>トウシシンタク</t>
    </rPh>
    <rPh sb="7" eb="9">
      <t>ショウケン</t>
    </rPh>
    <rPh sb="9" eb="13">
      <t>ハッコウシャメイ</t>
    </rPh>
    <phoneticPr fontId="1"/>
  </si>
  <si>
    <t>（コード：</t>
    <phoneticPr fontId="1"/>
  </si>
  <si>
    <t>）</t>
    <phoneticPr fontId="1"/>
  </si>
  <si>
    <t>代表者の役職・氏名</t>
    <rPh sb="0" eb="2">
      <t>ダイヒョウ</t>
    </rPh>
    <rPh sb="2" eb="3">
      <t>シャ</t>
    </rPh>
    <rPh sb="4" eb="6">
      <t>ヤクショク</t>
    </rPh>
    <rPh sb="7" eb="9">
      <t>シメイ</t>
    </rPh>
    <phoneticPr fontId="1"/>
  </si>
  <si>
    <t>担当者名</t>
    <rPh sb="0" eb="3">
      <t>タントウシャ</t>
    </rPh>
    <rPh sb="3" eb="4">
      <t>メイ</t>
    </rPh>
    <phoneticPr fontId="1"/>
  </si>
  <si>
    <t>連絡先ＴＥＬ</t>
    <rPh sb="0" eb="2">
      <t>レンラク</t>
    </rPh>
    <rPh sb="2" eb="3">
      <t>サキ</t>
    </rPh>
    <phoneticPr fontId="1"/>
  </si>
  <si>
    <t>２．純資産総額</t>
    <rPh sb="2" eb="7">
      <t>ジュンシサンソウガク</t>
    </rPh>
    <phoneticPr fontId="1"/>
  </si>
  <si>
    <t>３．運用資産等の総額に占める不動産等の額の比率</t>
    <rPh sb="2" eb="7">
      <t>ウンヨウシサントウ</t>
    </rPh>
    <rPh sb="8" eb="10">
      <t>ソウガク</t>
    </rPh>
    <rPh sb="11" eb="12">
      <t>シ</t>
    </rPh>
    <rPh sb="14" eb="18">
      <t>フドウサントウ</t>
    </rPh>
    <rPh sb="19" eb="20">
      <t>ガク</t>
    </rPh>
    <rPh sb="21" eb="23">
      <t>ヒリツ</t>
    </rPh>
    <phoneticPr fontId="1"/>
  </si>
  <si>
    <t>不動産等の額（ロ）</t>
    <rPh sb="0" eb="4">
      <t>フドウサントウ</t>
    </rPh>
    <rPh sb="5" eb="6">
      <t>ガク</t>
    </rPh>
    <phoneticPr fontId="1"/>
  </si>
  <si>
    <t>％</t>
    <phoneticPr fontId="1"/>
  </si>
  <si>
    <t>コード</t>
    <phoneticPr fontId="1"/>
  </si>
  <si>
    <t>１．資産総額（イ）</t>
    <rPh sb="2" eb="6">
      <t>シサンソウガク</t>
    </rPh>
    <phoneticPr fontId="1"/>
  </si>
  <si>
    <t>（不動産投資信託証券／投資証券）</t>
    <phoneticPr fontId="1"/>
  </si>
  <si>
    <t>提出</t>
    <rPh sb="0" eb="2">
      <t>テイシュツ</t>
    </rPh>
    <phoneticPr fontId="1"/>
  </si>
  <si>
    <t>株式会社東京証券取引所</t>
    <phoneticPr fontId="1"/>
  </si>
  <si>
    <t>代表取締役社長 殿</t>
    <phoneticPr fontId="1"/>
  </si>
  <si>
    <t>【凡例】
投信法・・・・・・・・・・投資信託及び投資法人に関する法律
資産流動化法・・・・・・・資産の流動化に関する法律
計算規則・・・・・・・・・投資法人の計算に関する規則
財務諸表等規則・・・・・・財務諸表等の用語、様式及び作成方法に関する規則
上場規程・・・・・・・・・有価証券上場規程
施行規則・・・・・・・・・有価証券上場規程施行規則</t>
    <phoneticPr fontId="1"/>
  </si>
  <si>
    <t>＜記載上の注意＞
ａ．「資産総額」は、計算規則第３７条第３項第３号ロに規定する資産の額は含みません。</t>
    <phoneticPr fontId="1"/>
  </si>
  <si>
    <t>＜記載上の注意＞
ａ．「純資産総額」は、資産総額（イ）から負債総額を控除した額を記載してください。</t>
    <phoneticPr fontId="1"/>
  </si>
  <si>
    <t>記</t>
    <rPh sb="0" eb="1">
      <t>キ</t>
    </rPh>
    <phoneticPr fontId="1"/>
  </si>
  <si>
    <t>（太陽光発電設備に係る資産額を除く）</t>
    <phoneticPr fontId="1"/>
  </si>
  <si>
    <t>　（注）不動産等の内訳</t>
    <phoneticPr fontId="1"/>
  </si>
  <si>
    <t>項番</t>
    <rPh sb="0" eb="2">
      <t>コウバン</t>
    </rPh>
    <phoneticPr fontId="1"/>
  </si>
  <si>
    <t>項目</t>
    <rPh sb="0" eb="2">
      <t>コウモク</t>
    </rPh>
    <phoneticPr fontId="1"/>
  </si>
  <si>
    <t>（１）</t>
    <phoneticPr fontId="1"/>
  </si>
  <si>
    <t>不動産</t>
    <rPh sb="0" eb="3">
      <t>フドウサン</t>
    </rPh>
    <phoneticPr fontId="1"/>
  </si>
  <si>
    <t>①建物及び暖房、照明、通風等の付属設備</t>
    <phoneticPr fontId="1"/>
  </si>
  <si>
    <t>②構築物</t>
    <phoneticPr fontId="1"/>
  </si>
  <si>
    <t>③土地</t>
    <rPh sb="1" eb="3">
      <t>トチ</t>
    </rPh>
    <phoneticPr fontId="1"/>
  </si>
  <si>
    <t>（２）</t>
  </si>
  <si>
    <t>（２）</t>
    <phoneticPr fontId="1"/>
  </si>
  <si>
    <t>（３）</t>
  </si>
  <si>
    <t>（４）</t>
  </si>
  <si>
    <t>（５）</t>
  </si>
  <si>
    <t>（６）</t>
  </si>
  <si>
    <t>（７）</t>
  </si>
  <si>
    <t>（８）</t>
  </si>
  <si>
    <t>不動産の賃借権</t>
    <phoneticPr fontId="1"/>
  </si>
  <si>
    <t>地上権</t>
    <phoneticPr fontId="1"/>
  </si>
  <si>
    <t>地役権</t>
    <phoneticPr fontId="1"/>
  </si>
  <si>
    <t>建設仮勘定</t>
    <phoneticPr fontId="1"/>
  </si>
  <si>
    <t>上記（１）～（５）に掲げる資産を信託する信託の受益権
（不動産関連資産に該当するものを除く。）</t>
    <phoneticPr fontId="1"/>
  </si>
  <si>
    <t>外国の者に対する権利で、上記（６）の性質を有するもの</t>
    <phoneticPr fontId="1"/>
  </si>
  <si>
    <t>投信法第１９３条第１項第３号から第５号までに掲げる取引を行うことを目的とする法人の発行する株式で、同法第１９４条第２項の規定に基づき投資法人が取得するもの
（資産の全てが不動産及び流動資産等である法人が発行する株式に限る。）</t>
    <phoneticPr fontId="1"/>
  </si>
  <si>
    <t>（９）</t>
  </si>
  <si>
    <t>（１０）</t>
  </si>
  <si>
    <t>４．運用資産等の総額に占める不動産等、不動産関連資産及び流動資産等の合計額の比率</t>
    <phoneticPr fontId="1"/>
  </si>
  <si>
    <t>不動産等の額（ロ）</t>
    <phoneticPr fontId="1"/>
  </si>
  <si>
    <t>不動産関連資産（ハ）</t>
    <phoneticPr fontId="1"/>
  </si>
  <si>
    <t>流動資産等（ニ）</t>
    <phoneticPr fontId="1"/>
  </si>
  <si>
    <t>計（ロ）＋（ハ）＋（ニ） （ホ）</t>
    <phoneticPr fontId="1"/>
  </si>
  <si>
    <t>運用資産等の総額に占める比率（ホ）／（イ）</t>
    <phoneticPr fontId="1"/>
  </si>
  <si>
    <t>＜記載上の注意＞
ａ．「運用資産等の総額に占める比率」は、小数第２位以下を切り捨てて記入してください。</t>
    <phoneticPr fontId="1"/>
  </si>
  <si>
    <t>　（注）不動産関連資産の内訳</t>
    <phoneticPr fontId="1"/>
  </si>
  <si>
    <t>資産の額（a）</t>
    <rPh sb="0" eb="2">
      <t>シサン</t>
    </rPh>
    <rPh sb="3" eb="4">
      <t>ガク</t>
    </rPh>
    <phoneticPr fontId="1"/>
  </si>
  <si>
    <t>上場規程第１２０１条第１１号aに規定する出資の持分</t>
    <rPh sb="0" eb="2">
      <t>ジョウジョウ</t>
    </rPh>
    <rPh sb="2" eb="4">
      <t>キテイ</t>
    </rPh>
    <rPh sb="4" eb="5">
      <t>ダイ</t>
    </rPh>
    <rPh sb="9" eb="10">
      <t>ジョウ</t>
    </rPh>
    <rPh sb="10" eb="11">
      <t>ダイ</t>
    </rPh>
    <rPh sb="13" eb="14">
      <t>ゴウ</t>
    </rPh>
    <rPh sb="16" eb="18">
      <t>キテイ</t>
    </rPh>
    <rPh sb="20" eb="22">
      <t>シュッシ</t>
    </rPh>
    <rPh sb="23" eb="25">
      <t>モチブン</t>
    </rPh>
    <phoneticPr fontId="1"/>
  </si>
  <si>
    <t>資産の額のうち、不動産等に対する投資の額（ｂ）</t>
    <rPh sb="0" eb="2">
      <t>シサン</t>
    </rPh>
    <rPh sb="3" eb="4">
      <t>ガク</t>
    </rPh>
    <rPh sb="8" eb="11">
      <t>フドウサン</t>
    </rPh>
    <rPh sb="11" eb="12">
      <t>トウ</t>
    </rPh>
    <rPh sb="13" eb="14">
      <t>タイ</t>
    </rPh>
    <rPh sb="16" eb="18">
      <t>トウシ</t>
    </rPh>
    <rPh sb="19" eb="20">
      <t>ガク</t>
    </rPh>
    <phoneticPr fontId="1"/>
  </si>
  <si>
    <t>（出資の持分の額）</t>
    <phoneticPr fontId="1"/>
  </si>
  <si>
    <t>不動産投資信託証券発行者名</t>
    <phoneticPr fontId="1"/>
  </si>
  <si>
    <t>上場規程第１２０１条第１１号bに規定する優先出資証券</t>
    <phoneticPr fontId="1"/>
  </si>
  <si>
    <t>上場規程第１２０１条第１１号ｃに規定する受益証券</t>
    <phoneticPr fontId="1"/>
  </si>
  <si>
    <t>上場規程第１２０１条第１１号ｄに規定する投資証券</t>
    <phoneticPr fontId="1"/>
  </si>
  <si>
    <t>上場規程第１２０１条第１１号eに規定する特定目的信託の受益証券</t>
    <phoneticPr fontId="1"/>
  </si>
  <si>
    <t>（優先出資証券の額）</t>
    <phoneticPr fontId="1"/>
  </si>
  <si>
    <t>（受益証券の額）</t>
    <phoneticPr fontId="1"/>
  </si>
  <si>
    <t>（投資証券の額）</t>
    <phoneticPr fontId="1"/>
  </si>
  <si>
    <t>（特定目的信託の受益証券の額）</t>
    <phoneticPr fontId="1"/>
  </si>
  <si>
    <t>上場規程第１２０１条第１１号 fに規定する、外国の法令に基づく権利及び外国の者の発行する証券で同号aから前eまでに掲げる権利及び証券の性質を有するもの</t>
    <phoneticPr fontId="1"/>
  </si>
  <si>
    <t>（外国の法令に基づく権利及び外国のものの発行する証券で同号aから前eまでに掲げる権利及び証券の性質を有するものの額）</t>
    <phoneticPr fontId="1"/>
  </si>
  <si>
    <t>上場規程第１２０１条第１１号gに規定する株式
（不動産が資産の過半数を占める法人が発行する株式に限り、不動産等に該当するものを除く。）</t>
    <phoneticPr fontId="1"/>
  </si>
  <si>
    <t>（株式の額）</t>
    <phoneticPr fontId="1"/>
  </si>
  <si>
    <t>合計（ハ）
（上記（１）～（６）の中で、（ｂ）／（ａ）×１００が５０を超えるもの及び（７）の合計）</t>
    <phoneticPr fontId="1"/>
  </si>
  <si>
    <t>　（注）流動資産等の内訳</t>
    <phoneticPr fontId="1"/>
  </si>
  <si>
    <t>流動資産に計上される現金及び預金、信託現金及び預金</t>
    <phoneticPr fontId="1"/>
  </si>
  <si>
    <t>流動資産に計上される受取手形、信託受取手形</t>
    <phoneticPr fontId="1"/>
  </si>
  <si>
    <t>流動資産に計上される営業未収入金、信託営業未収入金</t>
    <phoneticPr fontId="1"/>
  </si>
  <si>
    <t>流動資産に計上される前渡金、信託前渡金</t>
    <phoneticPr fontId="1"/>
  </si>
  <si>
    <t>流動資産に計上される前払費用、信託前払費用</t>
    <phoneticPr fontId="1"/>
  </si>
  <si>
    <t>流動資産に計上される未収収益、信託未収収益</t>
    <phoneticPr fontId="1"/>
  </si>
  <si>
    <t>固定資産の投資その他の資産に計上される繰延税金資産、信託繰延税金資産</t>
    <phoneticPr fontId="1"/>
  </si>
  <si>
    <t>合計（ニ）</t>
    <phoneticPr fontId="1"/>
  </si>
  <si>
    <t>以　上</t>
    <rPh sb="0" eb="1">
      <t>イ</t>
    </rPh>
    <rPh sb="2" eb="3">
      <t>ウエ</t>
    </rPh>
    <phoneticPr fontId="1"/>
  </si>
  <si>
    <t>資産名</t>
    <rPh sb="0" eb="3">
      <t>シサンメイ</t>
    </rPh>
    <phoneticPr fontId="1"/>
  </si>
  <si>
    <t>勘定科目</t>
    <rPh sb="0" eb="4">
      <t>カンジョウカモク</t>
    </rPh>
    <phoneticPr fontId="1"/>
  </si>
  <si>
    <t>細目</t>
    <rPh sb="0" eb="2">
      <t>サイモク</t>
    </rPh>
    <phoneticPr fontId="1"/>
  </si>
  <si>
    <t>資産の額</t>
    <rPh sb="0" eb="2">
      <t>シサン</t>
    </rPh>
    <rPh sb="3" eb="4">
      <t>ガク</t>
    </rPh>
    <phoneticPr fontId="1"/>
  </si>
  <si>
    <t>④投資信託法施行令第３条第３項に規定する不動産に該当するもの（データの処理を目的とした、コンピュータやデータ通信のための装置を設置及び運用することに特化した建物と一体として利用することを想定して設置された設備その他の建物と一体として利用することを想定して設置された設備に限り、①～③を除く。）</t>
    <phoneticPr fontId="1"/>
  </si>
  <si>
    <t>⑤財務諸表等規則第１６条の２に規定するもの
　　（リース物件が①～④であるものに限る。）</t>
    <phoneticPr fontId="1"/>
  </si>
  <si>
    <t>合計（ロ）（（１）～（８）の合計から（９）を減算した額）</t>
    <phoneticPr fontId="1"/>
  </si>
  <si>
    <t>ｃ．流動資産等の内訳を注記してください。
※　流動資産等とは以下に掲げる資産をいいます（上場規程第１２０１条第１９号に規定する資産）。
（１）計算規則第３７条第３項第１号イに規定する資産並びにそれらの当該資産の信託受益権
（２）計算規則第３７条第３項第１号ロに規定する資産並びにそれらの当該資産の信託受益権
（３）計算規則第３７条第３項第１号ハに規定する資産並びにそれらの当該資産の信託受益権
（４）計算規則第３７条第３項第１号ホに規定する資産並びにそれらの当該資産の信託受益権
（５）計算規則第３７条第３項第１号ヘに規定する資産並びにそれらの当該資産の信託受益権
（６）計算規則第３７条第３項第１号トに規定する資産並びにそれらの当該資産の信託受益権
（７）計算規則第３７条第３項第１号チに規定する資産のうち未収消費税並びに当該資産の信託受益権
（８）計算規則第３７条第３項第４号ニに規定する資産並びにそれらの当該資産の信託受益権</t>
    <phoneticPr fontId="1"/>
  </si>
  <si>
    <t>＊１ 上記項番（１）～（７）までにおいて、有価証券報告書における財務諸表の「流動資産　　その他」に含まれる数値を記載されている場合、その項番を右の欄にご記載ください。</t>
    <phoneticPr fontId="1"/>
  </si>
  <si>
    <t>＊２ 上記項番（８）において、有価証券報告書における財務諸表の「固定資産　投資その他の資産　その他」に含まれる数値を記載されている場合、その項番を右の欄にご記載ください。</t>
    <phoneticPr fontId="1"/>
  </si>
  <si>
    <t>投資法人</t>
    <rPh sb="0" eb="4">
      <t>トウシホウジン</t>
    </rPh>
    <phoneticPr fontId="1"/>
  </si>
  <si>
    <r>
      <t>流動資産に計上される未収消費税
（未収消費税等に計上される金額のうち、</t>
    </r>
    <r>
      <rPr>
        <b/>
        <u/>
        <sz val="20"/>
        <color theme="1"/>
        <rFont val="游ゴシック"/>
        <family val="3"/>
        <charset val="128"/>
        <scheme val="minor"/>
      </rPr>
      <t>未収消費税のみ</t>
    </r>
    <r>
      <rPr>
        <sz val="20"/>
        <color theme="1"/>
        <rFont val="游ゴシック"/>
        <family val="3"/>
        <charset val="128"/>
        <scheme val="minor"/>
      </rPr>
      <t>の金額を記載ください。）</t>
    </r>
    <phoneticPr fontId="1"/>
  </si>
  <si>
    <t>運用資産等の総額に占める比率</t>
    <rPh sb="0" eb="5">
      <t>ウンヨウシサントウ</t>
    </rPh>
    <rPh sb="6" eb="8">
      <t>ソウガク</t>
    </rPh>
    <rPh sb="9" eb="10">
      <t>シ</t>
    </rPh>
    <rPh sb="12" eb="14">
      <t>ヒリツ</t>
    </rPh>
    <phoneticPr fontId="1"/>
  </si>
  <si>
    <t>（ロ）／（イ）</t>
    <phoneticPr fontId="1"/>
  </si>
  <si>
    <t>①　建物及び暖房、照明、通風等の付属設備　（計算規則第３７条第３項第２号イに規定する資産）
②　構築物（ドック、橋、岸壁、さん橋、軌道、貯水池、坑道、煙突その他土地に定着する土木設備又は工作物をいう。）　（計算規則第３７条第３項第２号ロに規定する資産）
③　土地　（計算規則第３７条第３項第２号ホに規定する資産）
④　投資信託法施行令第３条第３項に規定する不動産に該当するもの（データの処理を目的とした、コンピュータやデータ通信のための装置を設置及び運用することに特化した建物と一体として利用することを想定して設置された設備その他の建物と一体として利用することを想定して設置された設備に限り、①～③を除く。）</t>
    <phoneticPr fontId="1"/>
  </si>
  <si>
    <t>⑤　財務諸表等規則第１６条の２に規定するもの（リース物件が①～④であるものに限る。）
※　（１）④の「投資信託法施行令第３条第３項に規定する不動産に該当するもの（データの処理を目的とした、コンピュータやデータ通信のための装置を設置及び運用することに特化した建物と一体として利用することを想定して設置された設備その他の建物と一体として利用することを想定して設置された設備に限り、①～③を除く。）については、金融庁が公表する「投資法人に関するＱ＆Ａ」を参照ください。
※　（５）の「建設仮勘定」とは、計算規則第３７条第３項第２号へに規定する資産（計算規則第３７条第３項第２号イからホまでに掲げる資産で営業の用に供するものを建設した場合における支出及び当該建設の目的のために充当した材料をいう。）をいいます。</t>
    <phoneticPr fontId="1"/>
  </si>
  <si>
    <t>ｂ．不動産関連資産の内訳を注記してください。
※　不動産関連資産とは次に掲げる資産をいい（上場規程第１２０１条第１１号）、保有有価証券又は出資金を次の区分に応じて記載してください。なお、次の文中の「不動産等を主たる対象とした運用」「主として不動産等に対する出資」及び「主として不動産等であるもの」とは１／２を超える額を不動産等に投資として運用するものをいいます。したがって、不動産等に投資する額が１／２を超えない場合は不動産関連資産には該当しません。
（１）当事者の一方が相手方の行う不動産等を主たる対象とした運用のために出資を行い、相手方がその出資された財産を主として不動産等に対する出資として運用し、当該運用から生じる利益の分配を行うことを約する契約に係る出資の持分
（２）資産流動化法に規定する優先出資証券（当該特定目的会社が資産の流動化に係る業務として取得した資産が主として不動産等であるものに限る。）</t>
    <phoneticPr fontId="1"/>
  </si>
  <si>
    <t>（３）投信法に規定する投資信託の受益証券（当該投資信託の投資信託財産が主として不動産等であるものに限る。）
（４）投信法に規定する投資法人の投資証券（当該投資法人が運用のために保有する資産が主として不動産等であるものに限る。）
（５）資産流動化法に規定する特定目的信託の受益証券（当該特定目的信託の信託財産が主として不動産等であるものに限る。）
（６）外国の法令に基づく権利及び外国の者の発行する証券で（１）から前（５）までに掲げる権利及び証券の性質を有するもの
（７）投信法第１９３条第１項第３号から第５号までに掲げる取引を行うことを目的とする法人の発行する株式で、同法第１９４条第２項の規定に基づき投資法人が取得するもの（不動産が資産の過半数を占める法人が発行する株式に限り、不動産等に該当するものを除く。）</t>
    <phoneticPr fontId="1"/>
  </si>
  <si>
    <t>下記のとおり報告します。</t>
    <phoneticPr fontId="1"/>
  </si>
  <si>
    <t>（ｂ）／（ａ）
×100</t>
    <phoneticPr fontId="1"/>
  </si>
  <si>
    <t>執行役員</t>
    <rPh sb="0" eb="4">
      <t>シッコウヤクイン</t>
    </rPh>
    <phoneticPr fontId="1"/>
  </si>
  <si>
    <r>
      <t>＜記載上の注意＞
ａ．「運用資産等の総額に占める比率」は、小数第２位以下を切り捨てて記入してください。
ｂ．運用資産等の総額は資産総額（イ）を用いてください。
ｃ．不動産等の内訳を注記してください。
※　（１）の「不動産」とは、次の①から⑤までの資産をいいます。④の資産及び⑤の資産（リース物件が④であるものに限る。）を不動産に計上している場合には、資産名、勘定科目及び資産額の明細を別表に記載してください。また、</t>
    </r>
    <r>
      <rPr>
        <u/>
        <sz val="20"/>
        <color theme="1"/>
        <rFont val="游ゴシック"/>
        <family val="3"/>
        <charset val="128"/>
        <scheme val="minor"/>
      </rPr>
      <t>太陽光発電設備に係る資産については不動産等（「（注）不動産等の内訳」（１）～（８））には含まない</t>
    </r>
    <r>
      <rPr>
        <sz val="20"/>
        <color theme="1"/>
        <rFont val="游ゴシック"/>
        <family val="3"/>
        <charset val="128"/>
        <scheme val="minor"/>
      </rPr>
      <t>ため、当該資産を不動産等に計上している場合には、その資産額について「（注）不動産等の内訳」（９）に記載してください。</t>
    </r>
    <phoneticPr fontId="1"/>
  </si>
  <si>
    <t>（別表）</t>
    <phoneticPr fontId="1"/>
  </si>
  <si>
    <t>（１）④の資産及び（１）⑤の資産に係るリース物件（（１）④の資産に限る。）の明細</t>
    <phoneticPr fontId="1"/>
  </si>
  <si>
    <t>太陽光発電設備にかかる資産を（１）～（８）に計上している場合、その資産額</t>
    <phoneticPr fontId="1"/>
  </si>
  <si>
    <t>＜記載上の注意＞
・ 各資産の額等については、施行規則第１２３３条第１１項の規定に従い、算定してください。
・ 単位（百万円単位、千円単位等）については、有価証券報告書における財務諸表と同じものを用いてください。
・ 資産の運用状況表は、上場規程第１２１８条第２項に定める上場廃止基準への該当状況を確認するための提出書類です。</t>
    <phoneticPr fontId="1"/>
  </si>
  <si>
    <t>百万円</t>
    <rPh sb="0" eb="3">
      <t>ヒャクマンエン</t>
    </rPh>
    <phoneticPr fontId="1"/>
  </si>
  <si>
    <t>運用会社名</t>
    <rPh sb="0" eb="5">
      <t>ウンヨウカイシャメイ</t>
    </rPh>
    <phoneticPr fontId="1"/>
  </si>
  <si>
    <t>機械及び装置</t>
    <phoneticPr fontId="1"/>
  </si>
  <si>
    <t>工具、器具及び備品</t>
    <phoneticPr fontId="1"/>
  </si>
  <si>
    <t>機械及び装置、工具、器具及び備品以外</t>
    <rPh sb="0" eb="2">
      <t>キカイ</t>
    </rPh>
    <rPh sb="2" eb="3">
      <t>オヨ</t>
    </rPh>
    <rPh sb="4" eb="6">
      <t>ソウチ</t>
    </rPh>
    <rPh sb="7" eb="9">
      <t>コウグ</t>
    </rPh>
    <rPh sb="10" eb="12">
      <t>キグ</t>
    </rPh>
    <rPh sb="12" eb="13">
      <t>オヨ</t>
    </rPh>
    <rPh sb="14" eb="16">
      <t>ビヒン</t>
    </rPh>
    <rPh sb="16" eb="18">
      <t>イガイ</t>
    </rPh>
    <phoneticPr fontId="1"/>
  </si>
  <si>
    <t>百万円</t>
  </si>
  <si>
    <t>１．資産総額　（単位：百万円）</t>
    <rPh sb="2" eb="6">
      <t>シサンソウガク</t>
    </rPh>
    <rPh sb="8" eb="10">
      <t>タンイ</t>
    </rPh>
    <rPh sb="11" eb="14">
      <t>ヒャクマンエン</t>
    </rPh>
    <phoneticPr fontId="1"/>
  </si>
  <si>
    <t>２．純資産総額（単位：百万円）</t>
    <rPh sb="2" eb="7">
      <t>ジュンシサンソウガク</t>
    </rPh>
    <phoneticPr fontId="1"/>
  </si>
  <si>
    <t>３．運用資産等の総額に占める不動産等の額の比率（不動産等の額（ロ））（単位：百万円）</t>
    <rPh sb="2" eb="7">
      <t>ウンヨウシサントウ</t>
    </rPh>
    <rPh sb="8" eb="10">
      <t>ソウガク</t>
    </rPh>
    <rPh sb="11" eb="12">
      <t>シ</t>
    </rPh>
    <rPh sb="14" eb="18">
      <t>フドウサントウ</t>
    </rPh>
    <rPh sb="19" eb="20">
      <t>ガク</t>
    </rPh>
    <rPh sb="21" eb="23">
      <t>ヒリツ</t>
    </rPh>
    <rPh sb="35" eb="37">
      <t>タンイ</t>
    </rPh>
    <rPh sb="38" eb="41">
      <t>ヒャクマンエン</t>
    </rPh>
    <phoneticPr fontId="1"/>
  </si>
  <si>
    <t>運用資産等の総額に占める比率（ロ）／（イ）（単位：％）</t>
    <phoneticPr fontId="1"/>
  </si>
  <si>
    <t>不動産関連資産（ハ）（単位：百万円）</t>
    <phoneticPr fontId="1"/>
  </si>
  <si>
    <t>流動資産等（ニ）（単位：百万円）</t>
    <phoneticPr fontId="1"/>
  </si>
  <si>
    <t>計（ロ）＋（ハ）＋（ニ） （ホ）（単位：百万円）</t>
    <phoneticPr fontId="1"/>
  </si>
  <si>
    <t>運用資産等の総額に占める比率（ホ）／（イ）（単位：％）</t>
    <phoneticPr fontId="1"/>
  </si>
  <si>
    <t>（注）不動産等の内訳の（１）不動産④（単位：百万円）</t>
    <phoneticPr fontId="1"/>
  </si>
  <si>
    <t>（注）不動産等の内訳の（１）不動産⑤（単位：百万円）</t>
    <phoneticPr fontId="1"/>
  </si>
  <si>
    <t>機械及び装置の合計（単位：百万円）</t>
    <rPh sb="7" eb="9">
      <t>ゴウケイ</t>
    </rPh>
    <phoneticPr fontId="1"/>
  </si>
  <si>
    <t>工具、器具及び備品の合計（単位：百万円）</t>
    <rPh sb="10" eb="12">
      <t>ゴウケイ</t>
    </rPh>
    <phoneticPr fontId="1"/>
  </si>
  <si>
    <t>機械及び装置、工具、器具及び備品以外の合計（単位：百万円）</t>
    <rPh sb="7" eb="9">
      <t>コウグ</t>
    </rPh>
    <rPh sb="10" eb="12">
      <t>キグ</t>
    </rPh>
    <rPh sb="12" eb="13">
      <t>オヨ</t>
    </rPh>
    <rPh sb="14" eb="16">
      <t>ビヒン</t>
    </rPh>
    <rPh sb="16" eb="18">
      <t>イガイ</t>
    </rPh>
    <rPh sb="19" eb="21">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</si>
</sst>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0;[Red]\-#,##0.0"/>
    <numFmt numFmtId="178" formatCode="yyyy&quot;年&quot;m&quot;月&quot;d&quot;日&quot;;@"/>
    <numFmt numFmtId="179" formatCode="#,##0_ ;[Red]\-#,##0\ "/>
  </numFmts>
  <fonts count="12">
    <font>
      <sz val="11"/>
      <color theme="1"/>
      <name val="游ゴシック"/>
      <family val="2"/>
      <scheme val="minor"/>
    </font>
    <font>
      <sz val="6"/>
      <name val="游ゴシック"/>
      <family val="3"/>
      <charset val="128"/>
      <scheme val="minor"/>
    </font>
    <font>
      <sz val="11"/>
      <color theme="1"/>
      <name val="游ゴシック"/>
      <family val="2"/>
      <scheme val="minor"/>
    </font>
    <font>
      <sz val="20"/>
      <color theme="1"/>
      <name val="游ゴシック"/>
      <family val="3"/>
      <charset val="128"/>
      <scheme val="minor"/>
    </font>
    <font>
      <b/>
      <u/>
      <sz val="20"/>
      <color theme="1"/>
      <name val="游ゴシック"/>
      <family val="3"/>
      <charset val="128"/>
      <scheme val="minor"/>
    </font>
    <font>
      <sz val="14"/>
      <color indexed="81"/>
      <name val="MS P ゴシック"/>
      <family val="3"/>
      <charset val="128"/>
    </font>
    <font>
      <b/>
      <u/>
      <sz val="26"/>
      <color theme="1"/>
      <name val="游ゴシック"/>
      <family val="3"/>
      <charset val="128"/>
      <scheme val="minor"/>
    </font>
    <font>
      <u/>
      <sz val="20"/>
      <color theme="1"/>
      <name val="游ゴシック"/>
      <family val="3"/>
      <charset val="128"/>
      <scheme val="minor"/>
    </font>
    <font>
      <sz val="11"/>
      <color rgb="FF242424"/>
      <name val="游ゴシック"/>
      <family val="3"/>
      <charset val="128"/>
      <scheme val="minor"/>
    </font>
    <font>
      <sz val="11"/>
      <color theme="1"/>
      <name val="游ゴシック"/>
      <family val="3"/>
      <charset val="128"/>
      <scheme val="minor"/>
    </font>
    <font>
      <sz val="11"/>
      <color rgb="FF242424"/>
      <name val="游ゴシック"/>
      <family val="3"/>
      <charset val="1"/>
      <scheme val="minor"/>
    </font>
    <font>
      <b/>
      <sz val="9"/>
      <color indexed="81"/>
      <name val="MS P 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s>
  <cellStyleXfs count="2">
    <xf numFmtId="0" fontId="0" fillId="0" borderId="0"/>
    <xf numFmtId="38" fontId="2" fillId="0" borderId="0" applyFont="0" applyFill="0" applyBorder="0" applyAlignment="0" applyProtection="0">
      <alignment vertical="center"/>
    </xf>
  </cellStyleXfs>
  <cellXfs count="170">
    <xf numFmtId="0" fontId="0" fillId="0" borderId="0" xfId="0"/>
    <xf numFmtId="0" fontId="0" fillId="0" borderId="0" xfId="0" applyBorder="1"/>
    <xf numFmtId="0" fontId="3" fillId="0" borderId="0" xfId="0" applyFont="1"/>
    <xf numFmtId="0" fontId="3" fillId="0" borderId="0" xfId="0" applyFont="1" applyAlignment="1">
      <alignment horizontal="center"/>
    </xf>
    <xf numFmtId="0" fontId="3" fillId="0" borderId="1" xfId="0" applyFont="1" applyBorder="1" applyAlignment="1"/>
    <xf numFmtId="0" fontId="3" fillId="0" borderId="0" xfId="0" applyFont="1" applyAlignment="1"/>
    <xf numFmtId="0" fontId="3" fillId="0" borderId="0" xfId="0" applyFont="1" applyAlignment="1">
      <alignment horizontal="left"/>
    </xf>
    <xf numFmtId="0" fontId="3" fillId="0" borderId="0" xfId="0" applyFont="1" applyBorder="1" applyAlignment="1"/>
    <xf numFmtId="0" fontId="3" fillId="0" borderId="3" xfId="0" applyFont="1" applyBorder="1" applyAlignment="1"/>
    <xf numFmtId="0" fontId="3" fillId="0" borderId="3" xfId="0" applyFont="1" applyBorder="1" applyAlignment="1">
      <alignment horizontal="right"/>
    </xf>
    <xf numFmtId="0" fontId="3" fillId="0" borderId="3" xfId="0" applyFont="1" applyBorder="1"/>
    <xf numFmtId="0" fontId="3" fillId="0" borderId="0" xfId="0" applyFont="1" applyFill="1"/>
    <xf numFmtId="38" fontId="3" fillId="0" borderId="0" xfId="1" applyFont="1" applyAlignment="1"/>
    <xf numFmtId="0" fontId="3" fillId="0" borderId="0" xfId="0" applyFont="1" applyBorder="1" applyAlignment="1">
      <alignment horizontal="left" vertical="center"/>
    </xf>
    <xf numFmtId="0" fontId="3" fillId="0" borderId="0" xfId="0" applyFont="1" applyBorder="1"/>
    <xf numFmtId="0" fontId="3" fillId="0" borderId="0" xfId="0" applyFont="1" applyBorder="1" applyAlignment="1">
      <alignment vertical="center"/>
    </xf>
    <xf numFmtId="38" fontId="3" fillId="0" borderId="0" xfId="1"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xf>
    <xf numFmtId="38" fontId="3" fillId="0" borderId="0" xfId="1" applyFont="1" applyFill="1" applyBorder="1" applyAlignment="1">
      <alignment horizontal="right" vertical="center"/>
    </xf>
    <xf numFmtId="38" fontId="3" fillId="0" borderId="0" xfId="1" applyFont="1" applyFill="1" applyBorder="1" applyAlignment="1">
      <alignment horizontal="right"/>
    </xf>
    <xf numFmtId="0" fontId="3" fillId="3" borderId="4" xfId="0" applyFont="1" applyFill="1" applyBorder="1" applyAlignment="1">
      <alignment horizontal="center"/>
    </xf>
    <xf numFmtId="49" fontId="3" fillId="0" borderId="0" xfId="0" applyNumberFormat="1" applyFont="1"/>
    <xf numFmtId="0" fontId="3" fillId="5" borderId="6" xfId="0" applyFont="1" applyFill="1" applyBorder="1"/>
    <xf numFmtId="38" fontId="3" fillId="0" borderId="6" xfId="1" applyFont="1" applyBorder="1" applyAlignment="1">
      <alignment vertical="center"/>
    </xf>
    <xf numFmtId="0" fontId="3" fillId="3" borderId="4" xfId="0" applyFont="1" applyFill="1" applyBorder="1" applyAlignment="1">
      <alignment horizontal="center" vertical="center"/>
    </xf>
    <xf numFmtId="0" fontId="3" fillId="0" borderId="1" xfId="0" applyFont="1" applyBorder="1"/>
    <xf numFmtId="38" fontId="3" fillId="0" borderId="1" xfId="1" applyFont="1" applyFill="1" applyBorder="1" applyAlignment="1">
      <alignment horizontal="right" vertical="center"/>
    </xf>
    <xf numFmtId="38" fontId="3" fillId="0" borderId="1" xfId="1" applyFont="1" applyFill="1" applyBorder="1" applyAlignment="1">
      <alignment horizontal="right"/>
    </xf>
    <xf numFmtId="38" fontId="3" fillId="0" borderId="14" xfId="1" applyFont="1" applyFill="1" applyBorder="1" applyAlignment="1">
      <alignment horizontal="right" vertical="center"/>
    </xf>
    <xf numFmtId="0" fontId="3" fillId="0" borderId="0" xfId="0" applyFont="1" applyAlignment="1">
      <alignment horizontal="center"/>
    </xf>
    <xf numFmtId="38" fontId="3" fillId="0" borderId="0" xfId="1" applyFont="1" applyFill="1" applyBorder="1" applyAlignment="1">
      <alignment horizontal="left" vertical="center"/>
    </xf>
    <xf numFmtId="49" fontId="3" fillId="0" borderId="4" xfId="0" applyNumberFormat="1" applyFont="1" applyBorder="1" applyAlignment="1">
      <alignment horizontal="center" vertical="center"/>
    </xf>
    <xf numFmtId="0" fontId="3" fillId="2" borderId="6" xfId="0" applyFont="1" applyFill="1" applyBorder="1" applyAlignment="1" applyProtection="1">
      <alignment vertical="center"/>
      <protection locked="0"/>
    </xf>
    <xf numFmtId="38" fontId="0" fillId="0" borderId="0" xfId="1" applyFont="1" applyAlignment="1">
      <alignment wrapText="1"/>
    </xf>
    <xf numFmtId="0" fontId="0" fillId="2" borderId="0" xfId="0" applyFill="1" applyAlignment="1">
      <alignment horizontal="right" vertical="center"/>
    </xf>
    <xf numFmtId="38" fontId="0" fillId="2" borderId="0" xfId="0" applyNumberFormat="1" applyFill="1" applyAlignment="1">
      <alignment horizontal="right" vertical="center"/>
    </xf>
    <xf numFmtId="177" fontId="0" fillId="2" borderId="0" xfId="0" applyNumberFormat="1" applyFill="1" applyAlignment="1">
      <alignment horizontal="right" vertical="center"/>
    </xf>
    <xf numFmtId="179" fontId="8" fillId="2" borderId="0" xfId="1" applyNumberFormat="1" applyFont="1" applyFill="1" applyAlignment="1">
      <alignment horizontal="right" vertical="center"/>
    </xf>
    <xf numFmtId="179" fontId="9" fillId="0" borderId="0" xfId="1" applyNumberFormat="1" applyFont="1" applyAlignment="1"/>
    <xf numFmtId="179" fontId="10" fillId="2" borderId="0" xfId="1" applyNumberFormat="1" applyFont="1" applyFill="1" applyAlignment="1">
      <alignment horizontal="right" vertical="center"/>
    </xf>
    <xf numFmtId="0" fontId="3" fillId="0" borderId="6" xfId="0" applyFont="1" applyFill="1" applyBorder="1" applyAlignment="1" applyProtection="1">
      <alignment vertical="center"/>
    </xf>
    <xf numFmtId="0" fontId="3" fillId="0" borderId="13" xfId="0" applyFont="1" applyFill="1" applyBorder="1" applyAlignment="1" applyProtection="1">
      <alignment vertical="center"/>
    </xf>
    <xf numFmtId="0" fontId="3" fillId="0" borderId="1" xfId="0" applyFont="1" applyFill="1" applyBorder="1" applyAlignment="1" applyProtection="1">
      <alignment vertical="center" wrapText="1"/>
    </xf>
    <xf numFmtId="0" fontId="3" fillId="2" borderId="3" xfId="0" applyFont="1" applyFill="1" applyBorder="1" applyAlignment="1" applyProtection="1">
      <alignment horizontal="center"/>
      <protection locked="0"/>
    </xf>
    <xf numFmtId="176" fontId="3" fillId="2" borderId="1" xfId="0" applyNumberFormat="1" applyFont="1" applyFill="1" applyBorder="1" applyAlignment="1" applyProtection="1">
      <alignment horizontal="center" vertical="center"/>
      <protection locked="0"/>
    </xf>
    <xf numFmtId="38" fontId="3" fillId="2" borderId="5" xfId="1" applyFont="1" applyFill="1" applyBorder="1" applyAlignment="1" applyProtection="1">
      <alignment horizontal="right" vertical="center"/>
      <protection locked="0"/>
    </xf>
    <xf numFmtId="38" fontId="3" fillId="2" borderId="3" xfId="1" applyFont="1" applyFill="1" applyBorder="1" applyAlignment="1" applyProtection="1">
      <alignment horizontal="right" vertical="center"/>
      <protection locked="0"/>
    </xf>
    <xf numFmtId="0" fontId="3" fillId="0" borderId="2" xfId="0" applyFont="1" applyBorder="1" applyAlignment="1">
      <alignment vertical="center"/>
    </xf>
    <xf numFmtId="0" fontId="3" fillId="0" borderId="2"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4" xfId="0" applyFont="1" applyBorder="1" applyAlignment="1">
      <alignment vertical="center"/>
    </xf>
    <xf numFmtId="38" fontId="3" fillId="2" borderId="4" xfId="1" applyFont="1" applyFill="1" applyBorder="1" applyAlignment="1" applyProtection="1">
      <alignment horizontal="right" vertical="center"/>
      <protection locked="0"/>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0" borderId="33" xfId="0" applyFont="1" applyBorder="1" applyAlignment="1">
      <alignment horizontal="left" vertical="center" wrapText="1"/>
    </xf>
    <xf numFmtId="0" fontId="3" fillId="0" borderId="9" xfId="0" applyFont="1" applyBorder="1" applyAlignment="1">
      <alignment horizontal="left" vertical="center" wrapText="1"/>
    </xf>
    <xf numFmtId="49" fontId="3" fillId="2" borderId="34" xfId="0" applyNumberFormat="1" applyFont="1" applyFill="1" applyBorder="1" applyAlignment="1" applyProtection="1">
      <alignment horizontal="center" vertical="center"/>
      <protection locked="0"/>
    </xf>
    <xf numFmtId="49" fontId="3" fillId="2" borderId="35" xfId="0" applyNumberFormat="1" applyFont="1" applyFill="1" applyBorder="1" applyAlignment="1" applyProtection="1">
      <alignment horizontal="center" vertical="center"/>
      <protection locked="0"/>
    </xf>
    <xf numFmtId="0" fontId="3" fillId="0" borderId="4" xfId="0" applyFont="1" applyBorder="1" applyAlignment="1">
      <alignment vertical="center" wrapText="1"/>
    </xf>
    <xf numFmtId="49" fontId="3" fillId="2" borderId="1" xfId="0" applyNumberFormat="1" applyFont="1" applyFill="1" applyBorder="1" applyAlignment="1" applyProtection="1">
      <alignment horizontal="center" vertical="center"/>
      <protection locked="0"/>
    </xf>
    <xf numFmtId="49" fontId="3" fillId="2" borderId="14" xfId="0" applyNumberFormat="1" applyFont="1" applyFill="1" applyBorder="1" applyAlignment="1" applyProtection="1">
      <alignment horizontal="center" vertical="center"/>
      <protection locked="0"/>
    </xf>
    <xf numFmtId="38" fontId="3" fillId="0" borderId="7" xfId="1" applyFont="1" applyFill="1" applyBorder="1" applyAlignment="1" applyProtection="1">
      <alignment horizontal="right" vertical="center"/>
    </xf>
    <xf numFmtId="38" fontId="3" fillId="0" borderId="12" xfId="1" applyFont="1" applyFill="1" applyBorder="1" applyAlignment="1" applyProtection="1">
      <alignment horizontal="right" vertical="center"/>
    </xf>
    <xf numFmtId="0" fontId="3" fillId="0" borderId="7" xfId="0" applyFont="1" applyBorder="1" applyAlignment="1">
      <alignment horizontal="left" vertical="center"/>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4"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center"/>
    </xf>
    <xf numFmtId="38" fontId="3" fillId="0" borderId="11" xfId="1" applyFont="1" applyFill="1" applyBorder="1" applyAlignment="1" applyProtection="1">
      <alignment horizontal="right" vertical="center"/>
    </xf>
    <xf numFmtId="38" fontId="3" fillId="0" borderId="1" xfId="1" applyFont="1" applyFill="1" applyBorder="1" applyAlignment="1" applyProtection="1">
      <alignment horizontal="right"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38" fontId="3" fillId="2" borderId="11" xfId="1" applyFont="1" applyFill="1" applyBorder="1" applyAlignment="1" applyProtection="1">
      <alignment horizontal="right" vertical="center"/>
      <protection locked="0"/>
    </xf>
    <xf numFmtId="38" fontId="3" fillId="2" borderId="1" xfId="1" applyFont="1" applyFill="1" applyBorder="1" applyAlignment="1" applyProtection="1">
      <alignment horizontal="right" vertical="center"/>
      <protection locked="0"/>
    </xf>
    <xf numFmtId="49" fontId="3" fillId="0" borderId="4" xfId="0" applyNumberFormat="1" applyFont="1" applyBorder="1" applyAlignment="1">
      <alignment horizontal="center" vertical="top"/>
    </xf>
    <xf numFmtId="0" fontId="3"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3"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horizontal="left" vertical="top" wrapText="1"/>
    </xf>
    <xf numFmtId="0" fontId="3" fillId="0" borderId="14" xfId="0" applyFont="1" applyBorder="1" applyAlignment="1">
      <alignment horizontal="left" vertical="top"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38" fontId="3" fillId="2" borderId="12" xfId="1" applyFont="1" applyFill="1" applyBorder="1" applyAlignment="1" applyProtection="1">
      <alignment horizontal="right" vertical="center" wrapText="1"/>
      <protection locked="0"/>
    </xf>
    <xf numFmtId="38" fontId="3" fillId="2" borderId="2" xfId="1" applyFont="1" applyFill="1" applyBorder="1" applyAlignment="1" applyProtection="1">
      <alignment horizontal="right" vertical="center" wrapText="1"/>
      <protection locked="0"/>
    </xf>
    <xf numFmtId="38" fontId="3" fillId="2" borderId="11" xfId="1" applyFont="1" applyFill="1" applyBorder="1" applyAlignment="1" applyProtection="1">
      <alignment horizontal="right" vertical="center" wrapText="1"/>
      <protection locked="0"/>
    </xf>
    <xf numFmtId="38" fontId="3" fillId="2" borderId="1" xfId="1" applyFont="1" applyFill="1" applyBorder="1" applyAlignment="1" applyProtection="1">
      <alignment horizontal="right" vertical="center" wrapText="1"/>
      <protection locked="0"/>
    </xf>
    <xf numFmtId="177" fontId="3" fillId="0" borderId="12" xfId="1" applyNumberFormat="1" applyFont="1" applyFill="1" applyBorder="1" applyAlignment="1">
      <alignment horizontal="right" vertical="center" wrapText="1"/>
    </xf>
    <xf numFmtId="177" fontId="3" fillId="0" borderId="2" xfId="1" applyNumberFormat="1" applyFont="1" applyFill="1" applyBorder="1" applyAlignment="1">
      <alignment horizontal="right" vertical="center" wrapText="1"/>
    </xf>
    <xf numFmtId="177" fontId="3" fillId="0" borderId="11" xfId="1" applyNumberFormat="1" applyFont="1" applyFill="1" applyBorder="1" applyAlignment="1">
      <alignment horizontal="right" vertical="center" wrapText="1"/>
    </xf>
    <xf numFmtId="177" fontId="3" fillId="0" borderId="1" xfId="1" applyNumberFormat="1" applyFont="1" applyFill="1" applyBorder="1" applyAlignment="1">
      <alignment horizontal="right" vertical="center" wrapText="1"/>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2" xfId="0" applyFont="1" applyBorder="1" applyAlignment="1">
      <alignment vertical="top" wrapText="1"/>
    </xf>
    <xf numFmtId="0" fontId="3" fillId="0" borderId="2" xfId="0" applyFont="1" applyBorder="1" applyAlignment="1">
      <alignment vertical="top"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0" borderId="5" xfId="0" applyFont="1" applyBorder="1" applyAlignment="1">
      <alignment horizontal="left" vertical="top"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2" borderId="4" xfId="0" applyFont="1" applyFill="1" applyBorder="1" applyAlignment="1" applyProtection="1">
      <alignment horizontal="left" vertical="center"/>
      <protection locked="0"/>
    </xf>
    <xf numFmtId="38" fontId="3" fillId="2" borderId="2" xfId="1" applyFont="1" applyFill="1" applyBorder="1" applyAlignment="1" applyProtection="1">
      <alignment horizontal="right" vertical="center"/>
      <protection locked="0"/>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left" vertical="center"/>
    </xf>
    <xf numFmtId="0" fontId="3" fillId="0" borderId="14" xfId="0" applyFont="1" applyBorder="1" applyAlignment="1">
      <alignment horizontal="left" vertical="center"/>
    </xf>
    <xf numFmtId="177" fontId="3" fillId="0" borderId="12" xfId="1" applyNumberFormat="1" applyFont="1" applyFill="1" applyBorder="1" applyAlignment="1">
      <alignment horizontal="right" vertical="center"/>
    </xf>
    <xf numFmtId="177" fontId="3" fillId="0" borderId="2" xfId="1" applyNumberFormat="1" applyFont="1" applyFill="1" applyBorder="1" applyAlignment="1">
      <alignment horizontal="right" vertical="center"/>
    </xf>
    <xf numFmtId="177" fontId="3" fillId="0" borderId="11" xfId="1" applyNumberFormat="1" applyFont="1" applyFill="1" applyBorder="1" applyAlignment="1">
      <alignment horizontal="right" vertical="center"/>
    </xf>
    <xf numFmtId="177" fontId="3" fillId="0" borderId="1" xfId="1" applyNumberFormat="1" applyFont="1" applyFill="1" applyBorder="1" applyAlignment="1">
      <alignment horizontal="right" vertical="center"/>
    </xf>
    <xf numFmtId="38" fontId="3" fillId="0" borderId="2" xfId="1" applyFont="1" applyFill="1" applyBorder="1" applyAlignment="1" applyProtection="1">
      <alignment horizontal="right" vertical="center"/>
    </xf>
    <xf numFmtId="38" fontId="3" fillId="0" borderId="1" xfId="1" applyFont="1" applyBorder="1" applyAlignment="1">
      <alignment horizontal="right" vertical="center"/>
    </xf>
    <xf numFmtId="38" fontId="3" fillId="0" borderId="14" xfId="1" applyFont="1" applyBorder="1" applyAlignment="1">
      <alignment horizontal="right" vertical="center"/>
    </xf>
    <xf numFmtId="0" fontId="3" fillId="0" borderId="5" xfId="0" applyFont="1" applyBorder="1" applyAlignment="1">
      <alignment vertical="center"/>
    </xf>
    <xf numFmtId="0" fontId="3" fillId="0" borderId="0" xfId="0" applyFont="1" applyBorder="1" applyAlignment="1">
      <alignment vertical="center"/>
    </xf>
    <xf numFmtId="0" fontId="6" fillId="0" borderId="0" xfId="0" applyFont="1" applyAlignment="1">
      <alignment horizontal="center"/>
    </xf>
    <xf numFmtId="0" fontId="3" fillId="0" borderId="0" xfId="0" applyFont="1" applyAlignment="1">
      <alignment horizontal="center"/>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3" borderId="5" xfId="0" applyFont="1" applyFill="1" applyBorder="1" applyAlignment="1">
      <alignment horizontal="center"/>
    </xf>
    <xf numFmtId="0" fontId="3" fillId="3" borderId="3" xfId="0" applyFont="1" applyFill="1" applyBorder="1" applyAlignment="1">
      <alignment horizontal="center"/>
    </xf>
    <xf numFmtId="0" fontId="3" fillId="3" borderId="6" xfId="0" applyFont="1" applyFill="1" applyBorder="1" applyAlignment="1">
      <alignment horizontal="center"/>
    </xf>
    <xf numFmtId="38" fontId="3" fillId="0" borderId="5" xfId="1" applyFont="1" applyFill="1" applyBorder="1" applyAlignment="1" applyProtection="1">
      <alignment horizontal="right" vertical="center"/>
    </xf>
    <xf numFmtId="38" fontId="3" fillId="0" borderId="3" xfId="1" applyFont="1" applyFill="1" applyBorder="1" applyAlignment="1" applyProtection="1">
      <alignment horizontal="right" vertical="center"/>
    </xf>
    <xf numFmtId="0" fontId="3" fillId="0" borderId="8" xfId="0" applyFont="1" applyBorder="1" applyAlignment="1">
      <alignment vertical="center"/>
    </xf>
    <xf numFmtId="0" fontId="3" fillId="0" borderId="9" xfId="0" applyFont="1" applyBorder="1" applyAlignment="1">
      <alignment vertical="center"/>
    </xf>
    <xf numFmtId="49" fontId="3" fillId="0" borderId="7"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11" xfId="0" applyNumberFormat="1" applyFont="1" applyBorder="1" applyAlignment="1">
      <alignment horizontal="center" vertical="center"/>
    </xf>
    <xf numFmtId="178" fontId="3" fillId="2" borderId="1" xfId="0" applyNumberFormat="1" applyFont="1" applyFill="1" applyBorder="1" applyAlignment="1" applyProtection="1">
      <alignment horizontal="center"/>
      <protection locked="0"/>
    </xf>
    <xf numFmtId="0" fontId="3" fillId="2" borderId="1" xfId="0" applyFont="1" applyFill="1" applyBorder="1" applyAlignment="1" applyProtection="1">
      <alignment horizontal="center"/>
      <protection locked="0"/>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8"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5" xfId="0" applyFont="1" applyFill="1" applyBorder="1" applyAlignment="1" applyProtection="1">
      <alignment horizontal="right" vertical="center" wrapText="1"/>
    </xf>
    <xf numFmtId="0" fontId="3" fillId="0" borderId="3" xfId="0" applyFont="1" applyFill="1" applyBorder="1" applyAlignment="1" applyProtection="1">
      <alignment horizontal="right" vertical="center" wrapText="1"/>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49" fontId="3" fillId="5" borderId="5" xfId="0" applyNumberFormat="1" applyFont="1" applyFill="1" applyBorder="1" applyAlignment="1">
      <alignment horizontal="center"/>
    </xf>
    <xf numFmtId="49" fontId="3" fillId="5" borderId="3" xfId="0" applyNumberFormat="1" applyFont="1" applyFill="1" applyBorder="1" applyAlignment="1">
      <alignment horizontal="center"/>
    </xf>
    <xf numFmtId="49" fontId="3" fillId="5" borderId="6" xfId="0" applyNumberFormat="1" applyFont="1" applyFill="1" applyBorder="1" applyAlignment="1">
      <alignment horizontal="center"/>
    </xf>
    <xf numFmtId="49" fontId="3" fillId="2" borderId="5" xfId="0" applyNumberFormat="1" applyFont="1" applyFill="1" applyBorder="1" applyAlignment="1" applyProtection="1">
      <alignment horizontal="left" vertical="center"/>
      <protection locked="0"/>
    </xf>
    <xf numFmtId="49" fontId="3" fillId="2" borderId="3" xfId="0" applyNumberFormat="1" applyFont="1" applyFill="1" applyBorder="1" applyAlignment="1" applyProtection="1">
      <alignment horizontal="left" vertical="center"/>
      <protection locked="0"/>
    </xf>
    <xf numFmtId="49" fontId="3" fillId="2" borderId="6" xfId="0" applyNumberFormat="1"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119"/>
  <sheetViews>
    <sheetView tabSelected="1" view="pageBreakPreview" zoomScale="55" zoomScaleNormal="70" zoomScaleSheetLayoutView="55" workbookViewId="0">
      <selection activeCell="R1" sqref="R1"/>
    </sheetView>
  </sheetViews>
  <sheetFormatPr defaultColWidth="9" defaultRowHeight="32.5"/>
  <cols>
    <col min="1" max="1" width="6.25" style="2" customWidth="1"/>
    <col min="2" max="2" width="19.58203125" style="2" customWidth="1"/>
    <col min="3" max="3" width="10.25" style="2" customWidth="1"/>
    <col min="4" max="4" width="3.33203125" style="2" customWidth="1"/>
    <col min="5" max="7" width="10.25" style="2" customWidth="1"/>
    <col min="8" max="8" width="12.25" style="2" customWidth="1"/>
    <col min="9" max="9" width="16.83203125" style="2" customWidth="1"/>
    <col min="10" max="10" width="12.25" style="2" customWidth="1"/>
    <col min="11" max="12" width="10.25" style="2" customWidth="1"/>
    <col min="13" max="13" width="12.25" style="2" customWidth="1"/>
    <col min="14" max="15" width="10.25" style="2" customWidth="1"/>
    <col min="16" max="16" width="12.25" style="2" customWidth="1"/>
    <col min="17" max="17" width="4.83203125" style="2" customWidth="1"/>
    <col min="18" max="16384" width="9" style="2"/>
  </cols>
  <sheetData>
    <row r="1" spans="1:16" ht="45" customHeight="1">
      <c r="A1" s="130" t="s">
        <v>0</v>
      </c>
      <c r="B1" s="130"/>
      <c r="C1" s="130"/>
      <c r="D1" s="130"/>
      <c r="E1" s="130"/>
      <c r="F1" s="130"/>
      <c r="G1" s="130"/>
      <c r="H1" s="130"/>
      <c r="I1" s="130"/>
      <c r="J1" s="130"/>
      <c r="K1" s="130"/>
      <c r="L1" s="130"/>
      <c r="M1" s="130"/>
      <c r="N1" s="130"/>
      <c r="O1" s="130"/>
      <c r="P1" s="130"/>
    </row>
    <row r="2" spans="1:16">
      <c r="A2" s="131" t="s">
        <v>13</v>
      </c>
      <c r="B2" s="131"/>
      <c r="C2" s="131"/>
      <c r="D2" s="131"/>
      <c r="E2" s="131"/>
      <c r="F2" s="131"/>
      <c r="G2" s="131"/>
      <c r="H2" s="131"/>
      <c r="I2" s="131"/>
      <c r="J2" s="131"/>
      <c r="K2" s="131"/>
      <c r="L2" s="131"/>
      <c r="M2" s="131"/>
      <c r="N2" s="131"/>
      <c r="O2" s="131"/>
      <c r="P2" s="131"/>
    </row>
    <row r="3" spans="1:16">
      <c r="A3" s="3"/>
      <c r="B3" s="3"/>
      <c r="C3" s="3"/>
      <c r="D3" s="3"/>
      <c r="E3" s="3"/>
      <c r="F3" s="30"/>
      <c r="G3" s="3"/>
      <c r="H3" s="3"/>
      <c r="I3" s="3"/>
      <c r="J3" s="3"/>
      <c r="K3" s="3"/>
      <c r="L3" s="3"/>
      <c r="M3" s="144"/>
      <c r="N3" s="144"/>
      <c r="O3" s="144"/>
      <c r="P3" s="4" t="s">
        <v>14</v>
      </c>
    </row>
    <row r="4" spans="1:16">
      <c r="A4" s="3"/>
      <c r="B4" s="3"/>
      <c r="C4" s="3"/>
      <c r="D4" s="3"/>
      <c r="E4" s="3"/>
      <c r="F4" s="30"/>
      <c r="G4" s="3"/>
      <c r="H4" s="3"/>
      <c r="I4" s="3"/>
      <c r="J4" s="3"/>
      <c r="K4" s="3"/>
      <c r="L4" s="3"/>
      <c r="M4" s="3"/>
      <c r="N4" s="3"/>
      <c r="O4" s="3"/>
      <c r="P4" s="5"/>
    </row>
    <row r="5" spans="1:16">
      <c r="A5" s="6" t="s">
        <v>15</v>
      </c>
      <c r="B5" s="3"/>
      <c r="C5" s="3"/>
      <c r="D5" s="3"/>
      <c r="E5" s="3"/>
      <c r="F5" s="30"/>
      <c r="G5" s="3"/>
      <c r="H5" s="3"/>
      <c r="I5" s="3"/>
      <c r="J5" s="3"/>
      <c r="K5" s="3"/>
      <c r="L5" s="3"/>
      <c r="M5" s="3"/>
      <c r="N5" s="3"/>
      <c r="O5" s="3"/>
      <c r="P5" s="5"/>
    </row>
    <row r="6" spans="1:16">
      <c r="A6" s="2" t="s">
        <v>16</v>
      </c>
    </row>
    <row r="8" spans="1:16">
      <c r="E8" s="4" t="s">
        <v>59</v>
      </c>
      <c r="F8" s="4"/>
      <c r="G8" s="4"/>
      <c r="H8" s="4"/>
      <c r="I8" s="4"/>
      <c r="J8" s="145"/>
      <c r="K8" s="145"/>
      <c r="L8" s="145"/>
      <c r="M8" s="145"/>
      <c r="N8" s="145"/>
      <c r="O8" s="145"/>
      <c r="P8" s="2" t="s">
        <v>93</v>
      </c>
    </row>
    <row r="9" spans="1:16">
      <c r="G9" s="7"/>
      <c r="H9" s="8"/>
      <c r="I9" s="9" t="s">
        <v>2</v>
      </c>
      <c r="J9" s="44"/>
      <c r="K9" s="44"/>
      <c r="L9" s="44"/>
      <c r="M9" s="44"/>
      <c r="N9" s="44"/>
      <c r="O9" s="44"/>
      <c r="P9" s="10" t="s">
        <v>3</v>
      </c>
    </row>
    <row r="10" spans="1:16">
      <c r="E10" s="4" t="s">
        <v>4</v>
      </c>
      <c r="F10" s="4"/>
      <c r="G10" s="4"/>
      <c r="H10" s="4"/>
      <c r="I10" s="4" t="s">
        <v>103</v>
      </c>
      <c r="J10" s="44"/>
      <c r="K10" s="44"/>
      <c r="L10" s="44"/>
      <c r="M10" s="44"/>
      <c r="N10" s="44"/>
      <c r="O10" s="44"/>
      <c r="P10" s="44"/>
    </row>
    <row r="11" spans="1:16">
      <c r="E11" s="8" t="s">
        <v>110</v>
      </c>
      <c r="F11" s="8"/>
      <c r="G11" s="8"/>
      <c r="H11" s="8"/>
      <c r="I11" s="8"/>
      <c r="J11" s="44"/>
      <c r="K11" s="44"/>
      <c r="L11" s="44"/>
      <c r="M11" s="44"/>
      <c r="N11" s="44"/>
      <c r="O11" s="44"/>
      <c r="P11" s="44"/>
    </row>
    <row r="12" spans="1:16">
      <c r="E12" s="8" t="s">
        <v>5</v>
      </c>
      <c r="F12" s="8"/>
      <c r="G12" s="8"/>
      <c r="H12" s="8"/>
      <c r="I12" s="8"/>
      <c r="J12" s="44"/>
      <c r="K12" s="44"/>
      <c r="L12" s="44"/>
      <c r="M12" s="44"/>
      <c r="N12" s="44"/>
      <c r="O12" s="44"/>
      <c r="P12" s="44"/>
    </row>
    <row r="13" spans="1:16">
      <c r="E13" s="8" t="s">
        <v>6</v>
      </c>
      <c r="F13" s="8"/>
      <c r="G13" s="8"/>
      <c r="H13" s="8"/>
      <c r="I13" s="8"/>
      <c r="J13" s="44"/>
      <c r="K13" s="44"/>
      <c r="L13" s="44"/>
      <c r="M13" s="44"/>
      <c r="N13" s="44"/>
      <c r="O13" s="44"/>
      <c r="P13" s="44"/>
    </row>
    <row r="14" spans="1:16">
      <c r="I14" s="6"/>
    </row>
    <row r="15" spans="1:16">
      <c r="B15" s="45"/>
      <c r="C15" s="45"/>
      <c r="D15" s="2" t="str">
        <f>("現在の"&amp;(J8)&amp;"投資法人に係る資産の運用状況について、")</f>
        <v>現在の投資法人に係る資産の運用状況について、</v>
      </c>
      <c r="E15" s="11"/>
      <c r="F15" s="11"/>
      <c r="G15" s="11"/>
      <c r="H15" s="11"/>
    </row>
    <row r="16" spans="1:16">
      <c r="B16" s="2" t="s">
        <v>101</v>
      </c>
    </row>
    <row r="18" spans="1:16" ht="246" customHeight="1">
      <c r="B18" s="50" t="s">
        <v>17</v>
      </c>
      <c r="C18" s="51"/>
      <c r="D18" s="51"/>
      <c r="E18" s="51"/>
      <c r="F18" s="51"/>
      <c r="G18" s="51"/>
      <c r="H18" s="51"/>
      <c r="I18" s="51"/>
      <c r="J18" s="51"/>
      <c r="K18" s="51"/>
      <c r="L18" s="51"/>
      <c r="M18" s="51"/>
      <c r="N18" s="51"/>
      <c r="O18" s="51"/>
      <c r="P18" s="52"/>
    </row>
    <row r="20" spans="1:16" ht="225.75" customHeight="1">
      <c r="B20" s="50" t="s">
        <v>108</v>
      </c>
      <c r="C20" s="51"/>
      <c r="D20" s="51"/>
      <c r="E20" s="51"/>
      <c r="F20" s="51"/>
      <c r="G20" s="51"/>
      <c r="H20" s="51"/>
      <c r="I20" s="51"/>
      <c r="J20" s="51"/>
      <c r="K20" s="51"/>
      <c r="L20" s="51"/>
      <c r="M20" s="51"/>
      <c r="N20" s="51"/>
      <c r="O20" s="51"/>
      <c r="P20" s="52"/>
    </row>
    <row r="22" spans="1:16">
      <c r="A22" s="149" t="s">
        <v>20</v>
      </c>
      <c r="B22" s="149"/>
      <c r="C22" s="149"/>
      <c r="D22" s="149"/>
      <c r="E22" s="149"/>
      <c r="F22" s="149"/>
      <c r="G22" s="149"/>
      <c r="H22" s="149"/>
      <c r="I22" s="149"/>
      <c r="J22" s="149"/>
      <c r="K22" s="149"/>
      <c r="L22" s="149"/>
      <c r="M22" s="149"/>
      <c r="N22" s="149"/>
      <c r="O22" s="149"/>
      <c r="P22" s="149"/>
    </row>
    <row r="23" spans="1:16">
      <c r="M23" s="12"/>
      <c r="N23" s="12"/>
      <c r="O23" s="12"/>
    </row>
    <row r="24" spans="1:16">
      <c r="A24" s="13" t="s">
        <v>12</v>
      </c>
      <c r="B24" s="14"/>
      <c r="M24" s="12"/>
      <c r="N24" s="12"/>
      <c r="O24" s="12"/>
    </row>
    <row r="25" spans="1:16" ht="45.75" customHeight="1">
      <c r="B25" s="46"/>
      <c r="C25" s="47"/>
      <c r="D25" s="47"/>
      <c r="E25" s="47"/>
      <c r="F25" s="47"/>
      <c r="G25" s="47"/>
      <c r="H25" s="47"/>
      <c r="I25" s="47"/>
      <c r="J25" s="47"/>
      <c r="K25" s="47"/>
      <c r="L25" s="47"/>
      <c r="M25" s="47"/>
      <c r="N25" s="47"/>
      <c r="O25" s="47"/>
      <c r="P25" s="33" t="s">
        <v>114</v>
      </c>
    </row>
    <row r="26" spans="1:16" ht="14.25" customHeight="1">
      <c r="M26" s="12"/>
      <c r="N26" s="12"/>
      <c r="O26" s="16"/>
    </row>
    <row r="27" spans="1:16" ht="64.5" customHeight="1">
      <c r="B27" s="50" t="s">
        <v>18</v>
      </c>
      <c r="C27" s="51"/>
      <c r="D27" s="51"/>
      <c r="E27" s="51"/>
      <c r="F27" s="51"/>
      <c r="G27" s="51"/>
      <c r="H27" s="51"/>
      <c r="I27" s="51"/>
      <c r="J27" s="51"/>
      <c r="K27" s="51"/>
      <c r="L27" s="51"/>
      <c r="M27" s="51"/>
      <c r="N27" s="51"/>
      <c r="O27" s="51"/>
      <c r="P27" s="52"/>
    </row>
    <row r="28" spans="1:16">
      <c r="M28" s="12"/>
      <c r="N28" s="12"/>
      <c r="O28" s="16"/>
    </row>
    <row r="29" spans="1:16">
      <c r="A29" s="15" t="s">
        <v>7</v>
      </c>
      <c r="B29" s="15"/>
      <c r="M29" s="12"/>
      <c r="N29" s="12"/>
      <c r="O29" s="16"/>
    </row>
    <row r="30" spans="1:16" s="18" customFormat="1" ht="45.75" customHeight="1">
      <c r="B30" s="46"/>
      <c r="C30" s="47"/>
      <c r="D30" s="47"/>
      <c r="E30" s="47"/>
      <c r="F30" s="47"/>
      <c r="G30" s="47"/>
      <c r="H30" s="47"/>
      <c r="I30" s="47"/>
      <c r="J30" s="47"/>
      <c r="K30" s="47"/>
      <c r="L30" s="47"/>
      <c r="M30" s="47"/>
      <c r="N30" s="47"/>
      <c r="O30" s="47"/>
      <c r="P30" s="41" t="str">
        <f>$P$25</f>
        <v>百万円</v>
      </c>
    </row>
    <row r="31" spans="1:16" ht="14.25" customHeight="1">
      <c r="M31" s="12"/>
      <c r="N31" s="12"/>
      <c r="O31" s="12"/>
    </row>
    <row r="32" spans="1:16" ht="64.5" customHeight="1">
      <c r="B32" s="50" t="s">
        <v>19</v>
      </c>
      <c r="C32" s="51"/>
      <c r="D32" s="51"/>
      <c r="E32" s="51"/>
      <c r="F32" s="51"/>
      <c r="G32" s="51"/>
      <c r="H32" s="51"/>
      <c r="I32" s="51"/>
      <c r="J32" s="51"/>
      <c r="K32" s="51"/>
      <c r="L32" s="51"/>
      <c r="M32" s="51"/>
      <c r="N32" s="51"/>
      <c r="O32" s="51"/>
      <c r="P32" s="52"/>
    </row>
    <row r="33" spans="1:16">
      <c r="M33" s="12"/>
      <c r="N33" s="12"/>
      <c r="O33" s="12"/>
    </row>
    <row r="34" spans="1:16">
      <c r="A34" s="2" t="s">
        <v>8</v>
      </c>
      <c r="M34" s="12"/>
      <c r="N34" s="12"/>
      <c r="O34" s="12"/>
    </row>
    <row r="35" spans="1:16" ht="45" customHeight="1">
      <c r="B35" s="115" t="s">
        <v>9</v>
      </c>
      <c r="C35" s="116"/>
      <c r="D35" s="116"/>
      <c r="E35" s="116"/>
      <c r="F35" s="116"/>
      <c r="G35" s="117"/>
      <c r="H35" s="114"/>
      <c r="I35" s="114"/>
      <c r="J35" s="114"/>
      <c r="K35" s="114"/>
      <c r="L35" s="114"/>
      <c r="M35" s="114"/>
      <c r="N35" s="114"/>
      <c r="O35" s="114"/>
      <c r="P35" s="42" t="str">
        <f>$P$25</f>
        <v>百万円</v>
      </c>
    </row>
    <row r="36" spans="1:16" ht="45" customHeight="1">
      <c r="B36" s="118"/>
      <c r="C36" s="119"/>
      <c r="D36" s="119"/>
      <c r="E36" s="119"/>
      <c r="F36" s="119"/>
      <c r="G36" s="120"/>
      <c r="H36" s="27"/>
      <c r="I36" s="27"/>
      <c r="J36" s="26"/>
      <c r="K36" s="26"/>
      <c r="L36" s="26"/>
      <c r="M36" s="26"/>
      <c r="N36" s="28"/>
      <c r="O36" s="28"/>
      <c r="P36" s="29" t="s">
        <v>21</v>
      </c>
    </row>
    <row r="37" spans="1:16">
      <c r="B37" s="6"/>
      <c r="C37" s="6"/>
      <c r="D37" s="6"/>
      <c r="E37" s="31"/>
      <c r="F37" s="31"/>
      <c r="G37" s="31"/>
      <c r="H37" s="19"/>
      <c r="I37" s="19"/>
      <c r="J37" s="19"/>
      <c r="N37" s="20"/>
      <c r="O37" s="20"/>
    </row>
    <row r="38" spans="1:16" ht="45.75" customHeight="1">
      <c r="B38" s="115" t="s">
        <v>95</v>
      </c>
      <c r="C38" s="116"/>
      <c r="D38" s="116"/>
      <c r="E38" s="116"/>
      <c r="F38" s="116"/>
      <c r="G38" s="116"/>
      <c r="H38" s="121" t="e">
        <f>ROUNDDOWN(H35/B25*100,1)</f>
        <v>#DIV/0!</v>
      </c>
      <c r="I38" s="122"/>
      <c r="J38" s="122"/>
      <c r="K38" s="122"/>
      <c r="L38" s="122"/>
      <c r="M38" s="122"/>
      <c r="N38" s="122"/>
      <c r="O38" s="122"/>
      <c r="P38" s="150" t="s">
        <v>10</v>
      </c>
    </row>
    <row r="39" spans="1:16" ht="45.75" customHeight="1">
      <c r="B39" s="118" t="s">
        <v>96</v>
      </c>
      <c r="C39" s="119"/>
      <c r="D39" s="119"/>
      <c r="E39" s="119"/>
      <c r="F39" s="119"/>
      <c r="G39" s="119"/>
      <c r="H39" s="123"/>
      <c r="I39" s="124"/>
      <c r="J39" s="124"/>
      <c r="K39" s="124"/>
      <c r="L39" s="124"/>
      <c r="M39" s="124"/>
      <c r="N39" s="124"/>
      <c r="O39" s="124"/>
      <c r="P39" s="151"/>
    </row>
    <row r="40" spans="1:16">
      <c r="M40" s="12"/>
      <c r="N40" s="12"/>
      <c r="O40" s="12"/>
    </row>
    <row r="41" spans="1:16" ht="306.75" customHeight="1">
      <c r="B41" s="50" t="s">
        <v>104</v>
      </c>
      <c r="C41" s="51"/>
      <c r="D41" s="51"/>
      <c r="E41" s="51"/>
      <c r="F41" s="51"/>
      <c r="G41" s="51"/>
      <c r="H41" s="51"/>
      <c r="I41" s="51"/>
      <c r="J41" s="51"/>
      <c r="K41" s="51"/>
      <c r="L41" s="51"/>
      <c r="M41" s="51"/>
      <c r="N41" s="51"/>
      <c r="O41" s="51"/>
      <c r="P41" s="52"/>
    </row>
    <row r="42" spans="1:16" ht="277.5" customHeight="1">
      <c r="B42" s="50" t="s">
        <v>97</v>
      </c>
      <c r="C42" s="51"/>
      <c r="D42" s="51"/>
      <c r="E42" s="51"/>
      <c r="F42" s="51"/>
      <c r="G42" s="51"/>
      <c r="H42" s="51"/>
      <c r="I42" s="51"/>
      <c r="J42" s="51"/>
      <c r="K42" s="51"/>
      <c r="L42" s="51"/>
      <c r="M42" s="51"/>
      <c r="N42" s="51"/>
      <c r="O42" s="51"/>
      <c r="P42" s="52"/>
    </row>
    <row r="43" spans="1:16" ht="279.75" customHeight="1">
      <c r="B43" s="50" t="s">
        <v>98</v>
      </c>
      <c r="C43" s="51"/>
      <c r="D43" s="51"/>
      <c r="E43" s="51"/>
      <c r="F43" s="51"/>
      <c r="G43" s="51"/>
      <c r="H43" s="51"/>
      <c r="I43" s="51"/>
      <c r="J43" s="51"/>
      <c r="K43" s="51"/>
      <c r="L43" s="51"/>
      <c r="M43" s="51"/>
      <c r="N43" s="51"/>
      <c r="O43" s="51"/>
      <c r="P43" s="52"/>
    </row>
    <row r="45" spans="1:16">
      <c r="A45" s="2" t="s">
        <v>22</v>
      </c>
    </row>
    <row r="46" spans="1:16">
      <c r="B46" s="21" t="s">
        <v>23</v>
      </c>
      <c r="C46" s="55" t="s">
        <v>24</v>
      </c>
      <c r="D46" s="56"/>
      <c r="E46" s="56"/>
      <c r="F46" s="56"/>
      <c r="G46" s="56"/>
      <c r="H46" s="56"/>
      <c r="I46" s="56"/>
      <c r="J46" s="56"/>
      <c r="K46" s="56"/>
      <c r="L46" s="56"/>
      <c r="M46" s="134" t="s">
        <v>86</v>
      </c>
      <c r="N46" s="135"/>
      <c r="O46" s="135"/>
      <c r="P46" s="136"/>
    </row>
    <row r="47" spans="1:16" ht="45" customHeight="1">
      <c r="B47" s="141" t="s">
        <v>25</v>
      </c>
      <c r="C47" s="115" t="s">
        <v>26</v>
      </c>
      <c r="D47" s="116"/>
      <c r="E47" s="116"/>
      <c r="F47" s="116"/>
      <c r="G47" s="116"/>
      <c r="H47" s="116"/>
      <c r="I47" s="116"/>
      <c r="J47" s="116"/>
      <c r="K47" s="116"/>
      <c r="L47" s="116"/>
      <c r="M47" s="46"/>
      <c r="N47" s="47"/>
      <c r="O47" s="47"/>
      <c r="P47" s="41" t="str">
        <f t="shared" ref="P47:P61" si="0">$P$25</f>
        <v>百万円</v>
      </c>
    </row>
    <row r="48" spans="1:16" s="18" customFormat="1" ht="45" customHeight="1">
      <c r="B48" s="142"/>
      <c r="C48" s="139"/>
      <c r="D48" s="74" t="s">
        <v>27</v>
      </c>
      <c r="E48" s="74"/>
      <c r="F48" s="74"/>
      <c r="G48" s="74"/>
      <c r="H48" s="74"/>
      <c r="I48" s="74"/>
      <c r="J48" s="74"/>
      <c r="K48" s="74"/>
      <c r="L48" s="108"/>
      <c r="M48" s="46"/>
      <c r="N48" s="47"/>
      <c r="O48" s="47"/>
      <c r="P48" s="41" t="str">
        <f t="shared" si="0"/>
        <v>百万円</v>
      </c>
    </row>
    <row r="49" spans="2:16" s="18" customFormat="1" ht="45" customHeight="1">
      <c r="B49" s="142"/>
      <c r="C49" s="139"/>
      <c r="D49" s="109" t="s">
        <v>28</v>
      </c>
      <c r="E49" s="109"/>
      <c r="F49" s="109"/>
      <c r="G49" s="109"/>
      <c r="H49" s="109"/>
      <c r="I49" s="109"/>
      <c r="J49" s="109"/>
      <c r="K49" s="109"/>
      <c r="L49" s="110"/>
      <c r="M49" s="46"/>
      <c r="N49" s="47"/>
      <c r="O49" s="47"/>
      <c r="P49" s="41" t="str">
        <f t="shared" si="0"/>
        <v>百万円</v>
      </c>
    </row>
    <row r="50" spans="2:16" s="18" customFormat="1" ht="45" customHeight="1">
      <c r="B50" s="142"/>
      <c r="C50" s="139"/>
      <c r="D50" s="109" t="s">
        <v>29</v>
      </c>
      <c r="E50" s="109"/>
      <c r="F50" s="109"/>
      <c r="G50" s="109"/>
      <c r="H50" s="109"/>
      <c r="I50" s="109"/>
      <c r="J50" s="109"/>
      <c r="K50" s="109"/>
      <c r="L50" s="110"/>
      <c r="M50" s="46"/>
      <c r="N50" s="47"/>
      <c r="O50" s="47"/>
      <c r="P50" s="41" t="str">
        <f t="shared" si="0"/>
        <v>百万円</v>
      </c>
    </row>
    <row r="51" spans="2:16" s="18" customFormat="1" ht="200.25" customHeight="1">
      <c r="B51" s="142"/>
      <c r="C51" s="139"/>
      <c r="D51" s="74" t="s">
        <v>87</v>
      </c>
      <c r="E51" s="74"/>
      <c r="F51" s="74"/>
      <c r="G51" s="74"/>
      <c r="H51" s="74"/>
      <c r="I51" s="74"/>
      <c r="J51" s="74"/>
      <c r="K51" s="74"/>
      <c r="L51" s="108"/>
      <c r="M51" s="46"/>
      <c r="N51" s="47"/>
      <c r="O51" s="47"/>
      <c r="P51" s="41" t="str">
        <f t="shared" si="0"/>
        <v>百万円</v>
      </c>
    </row>
    <row r="52" spans="2:16" s="18" customFormat="1" ht="79.5" customHeight="1">
      <c r="B52" s="143"/>
      <c r="C52" s="140"/>
      <c r="D52" s="111" t="s">
        <v>88</v>
      </c>
      <c r="E52" s="111"/>
      <c r="F52" s="111"/>
      <c r="G52" s="111"/>
      <c r="H52" s="111"/>
      <c r="I52" s="111"/>
      <c r="J52" s="111"/>
      <c r="K52" s="111"/>
      <c r="L52" s="112"/>
      <c r="M52" s="46"/>
      <c r="N52" s="47"/>
      <c r="O52" s="47"/>
      <c r="P52" s="41" t="str">
        <f t="shared" si="0"/>
        <v>百万円</v>
      </c>
    </row>
    <row r="53" spans="2:16" ht="46.5" customHeight="1">
      <c r="B53" s="32" t="s">
        <v>31</v>
      </c>
      <c r="C53" s="129" t="s">
        <v>38</v>
      </c>
      <c r="D53" s="129"/>
      <c r="E53" s="129"/>
      <c r="F53" s="129"/>
      <c r="G53" s="129"/>
      <c r="H53" s="129"/>
      <c r="I53" s="48"/>
      <c r="J53" s="48"/>
      <c r="K53" s="48"/>
      <c r="L53" s="48"/>
      <c r="M53" s="46"/>
      <c r="N53" s="47"/>
      <c r="O53" s="47"/>
      <c r="P53" s="41" t="str">
        <f t="shared" si="0"/>
        <v>百万円</v>
      </c>
    </row>
    <row r="54" spans="2:16" ht="46.5" customHeight="1">
      <c r="B54" s="32" t="s">
        <v>32</v>
      </c>
      <c r="C54" s="48" t="s">
        <v>39</v>
      </c>
      <c r="D54" s="48"/>
      <c r="E54" s="48"/>
      <c r="F54" s="48"/>
      <c r="G54" s="48"/>
      <c r="H54" s="48"/>
      <c r="I54" s="48"/>
      <c r="J54" s="48"/>
      <c r="K54" s="48"/>
      <c r="L54" s="48"/>
      <c r="M54" s="46"/>
      <c r="N54" s="47"/>
      <c r="O54" s="47"/>
      <c r="P54" s="41" t="str">
        <f t="shared" si="0"/>
        <v>百万円</v>
      </c>
    </row>
    <row r="55" spans="2:16" ht="46.5" customHeight="1">
      <c r="B55" s="32" t="s">
        <v>33</v>
      </c>
      <c r="C55" s="48" t="s">
        <v>40</v>
      </c>
      <c r="D55" s="48"/>
      <c r="E55" s="48"/>
      <c r="F55" s="48"/>
      <c r="G55" s="48"/>
      <c r="H55" s="48"/>
      <c r="I55" s="48"/>
      <c r="J55" s="48"/>
      <c r="K55" s="48"/>
      <c r="L55" s="48"/>
      <c r="M55" s="46"/>
      <c r="N55" s="47"/>
      <c r="O55" s="47"/>
      <c r="P55" s="41" t="str">
        <f t="shared" si="0"/>
        <v>百万円</v>
      </c>
    </row>
    <row r="56" spans="2:16" ht="46.5" customHeight="1">
      <c r="B56" s="32" t="s">
        <v>34</v>
      </c>
      <c r="C56" s="48" t="s">
        <v>41</v>
      </c>
      <c r="D56" s="48"/>
      <c r="E56" s="48"/>
      <c r="F56" s="48"/>
      <c r="G56" s="48"/>
      <c r="H56" s="48"/>
      <c r="I56" s="48"/>
      <c r="J56" s="48"/>
      <c r="K56" s="48"/>
      <c r="L56" s="48"/>
      <c r="M56" s="46"/>
      <c r="N56" s="47"/>
      <c r="O56" s="47"/>
      <c r="P56" s="41" t="str">
        <f t="shared" si="0"/>
        <v>百万円</v>
      </c>
    </row>
    <row r="57" spans="2:16" ht="72.75" customHeight="1">
      <c r="B57" s="32" t="s">
        <v>35</v>
      </c>
      <c r="C57" s="49" t="s">
        <v>42</v>
      </c>
      <c r="D57" s="49"/>
      <c r="E57" s="49"/>
      <c r="F57" s="49"/>
      <c r="G57" s="49"/>
      <c r="H57" s="49"/>
      <c r="I57" s="48"/>
      <c r="J57" s="48"/>
      <c r="K57" s="48"/>
      <c r="L57" s="48"/>
      <c r="M57" s="46"/>
      <c r="N57" s="47"/>
      <c r="O57" s="47"/>
      <c r="P57" s="41" t="str">
        <f t="shared" si="0"/>
        <v>百万円</v>
      </c>
    </row>
    <row r="58" spans="2:16" ht="46.5" customHeight="1">
      <c r="B58" s="32" t="s">
        <v>36</v>
      </c>
      <c r="C58" s="48" t="s">
        <v>43</v>
      </c>
      <c r="D58" s="48"/>
      <c r="E58" s="48"/>
      <c r="F58" s="48"/>
      <c r="G58" s="48"/>
      <c r="H58" s="48"/>
      <c r="I58" s="48"/>
      <c r="J58" s="48"/>
      <c r="K58" s="48"/>
      <c r="L58" s="48"/>
      <c r="M58" s="46"/>
      <c r="N58" s="47"/>
      <c r="O58" s="47"/>
      <c r="P58" s="41" t="str">
        <f t="shared" si="0"/>
        <v>百万円</v>
      </c>
    </row>
    <row r="59" spans="2:16" ht="195" customHeight="1">
      <c r="B59" s="32" t="s">
        <v>37</v>
      </c>
      <c r="C59" s="62" t="s">
        <v>44</v>
      </c>
      <c r="D59" s="62"/>
      <c r="E59" s="62"/>
      <c r="F59" s="62"/>
      <c r="G59" s="62"/>
      <c r="H59" s="62"/>
      <c r="I59" s="53"/>
      <c r="J59" s="53"/>
      <c r="K59" s="53"/>
      <c r="L59" s="128"/>
      <c r="M59" s="46"/>
      <c r="N59" s="47"/>
      <c r="O59" s="47"/>
      <c r="P59" s="41" t="str">
        <f t="shared" si="0"/>
        <v>百万円</v>
      </c>
    </row>
    <row r="60" spans="2:16" ht="78" customHeight="1">
      <c r="B60" s="32" t="s">
        <v>45</v>
      </c>
      <c r="C60" s="62" t="s">
        <v>107</v>
      </c>
      <c r="D60" s="62"/>
      <c r="E60" s="62"/>
      <c r="F60" s="62"/>
      <c r="G60" s="62"/>
      <c r="H60" s="62"/>
      <c r="I60" s="53"/>
      <c r="J60" s="53"/>
      <c r="K60" s="53"/>
      <c r="L60" s="128"/>
      <c r="M60" s="46"/>
      <c r="N60" s="47"/>
      <c r="O60" s="47"/>
      <c r="P60" s="41" t="str">
        <f t="shared" si="0"/>
        <v>百万円</v>
      </c>
    </row>
    <row r="61" spans="2:16" ht="45.75" customHeight="1">
      <c r="B61" s="32" t="s">
        <v>46</v>
      </c>
      <c r="C61" s="62" t="s">
        <v>89</v>
      </c>
      <c r="D61" s="62"/>
      <c r="E61" s="62"/>
      <c r="F61" s="62"/>
      <c r="G61" s="62"/>
      <c r="H61" s="62"/>
      <c r="I61" s="53"/>
      <c r="J61" s="53"/>
      <c r="K61" s="53"/>
      <c r="L61" s="128"/>
      <c r="M61" s="137">
        <f>H35</f>
        <v>0</v>
      </c>
      <c r="N61" s="138"/>
      <c r="O61" s="138"/>
      <c r="P61" s="41" t="str">
        <f t="shared" si="0"/>
        <v>百万円</v>
      </c>
    </row>
    <row r="62" spans="2:16">
      <c r="B62" s="22"/>
    </row>
    <row r="63" spans="2:16">
      <c r="B63" s="22" t="s">
        <v>105</v>
      </c>
    </row>
    <row r="64" spans="2:16">
      <c r="B64" s="22" t="s">
        <v>106</v>
      </c>
    </row>
    <row r="65" spans="1:19">
      <c r="B65" s="164" t="s">
        <v>83</v>
      </c>
      <c r="C65" s="165"/>
      <c r="D65" s="165"/>
      <c r="E65" s="165"/>
      <c r="F65" s="166"/>
      <c r="G65" s="132" t="s">
        <v>84</v>
      </c>
      <c r="H65" s="132"/>
      <c r="I65" s="132"/>
      <c r="J65" s="132" t="s">
        <v>85</v>
      </c>
      <c r="K65" s="132"/>
      <c r="L65" s="132"/>
      <c r="M65" s="132" t="s">
        <v>86</v>
      </c>
      <c r="N65" s="132"/>
      <c r="O65" s="133"/>
      <c r="P65" s="23"/>
    </row>
    <row r="66" spans="1:19" ht="44.25" customHeight="1">
      <c r="B66" s="167"/>
      <c r="C66" s="168"/>
      <c r="D66" s="168"/>
      <c r="E66" s="168"/>
      <c r="F66" s="169"/>
      <c r="G66" s="113"/>
      <c r="H66" s="113"/>
      <c r="I66" s="113"/>
      <c r="J66" s="113"/>
      <c r="K66" s="113"/>
      <c r="L66" s="113"/>
      <c r="M66" s="46"/>
      <c r="N66" s="47"/>
      <c r="O66" s="47"/>
      <c r="P66" s="41" t="str">
        <f>$P$25</f>
        <v>百万円</v>
      </c>
    </row>
    <row r="67" spans="1:19" ht="44.25" customHeight="1">
      <c r="B67" s="167"/>
      <c r="C67" s="168"/>
      <c r="D67" s="168"/>
      <c r="E67" s="168"/>
      <c r="F67" s="169"/>
      <c r="G67" s="113"/>
      <c r="H67" s="113"/>
      <c r="I67" s="113"/>
      <c r="J67" s="113"/>
      <c r="K67" s="113"/>
      <c r="L67" s="113"/>
      <c r="M67" s="46"/>
      <c r="N67" s="47"/>
      <c r="O67" s="47"/>
      <c r="P67" s="41" t="str">
        <f>$P$25</f>
        <v>百万円</v>
      </c>
    </row>
    <row r="68" spans="1:19" ht="44.25" customHeight="1">
      <c r="B68" s="167"/>
      <c r="C68" s="168"/>
      <c r="D68" s="168"/>
      <c r="E68" s="168"/>
      <c r="F68" s="169"/>
      <c r="G68" s="113"/>
      <c r="H68" s="113"/>
      <c r="I68" s="113"/>
      <c r="J68" s="113"/>
      <c r="K68" s="113"/>
      <c r="L68" s="113"/>
      <c r="M68" s="46"/>
      <c r="N68" s="47"/>
      <c r="O68" s="47"/>
      <c r="P68" s="41" t="str">
        <f>$P$25</f>
        <v>百万円</v>
      </c>
    </row>
    <row r="69" spans="1:19" ht="44.25" customHeight="1">
      <c r="B69" s="167"/>
      <c r="C69" s="168"/>
      <c r="D69" s="168"/>
      <c r="E69" s="168"/>
      <c r="F69" s="169"/>
      <c r="G69" s="113"/>
      <c r="H69" s="113"/>
      <c r="I69" s="113"/>
      <c r="J69" s="113"/>
      <c r="K69" s="113"/>
      <c r="L69" s="113"/>
      <c r="M69" s="46"/>
      <c r="N69" s="47"/>
      <c r="O69" s="47"/>
      <c r="P69" s="41" t="str">
        <f>$P$25</f>
        <v>百万円</v>
      </c>
    </row>
    <row r="70" spans="1:19" ht="44.25" customHeight="1">
      <c r="B70" s="167"/>
      <c r="C70" s="168"/>
      <c r="D70" s="168"/>
      <c r="E70" s="168"/>
      <c r="F70" s="169"/>
      <c r="G70" s="113"/>
      <c r="H70" s="113"/>
      <c r="I70" s="113"/>
      <c r="J70" s="113"/>
      <c r="K70" s="113"/>
      <c r="L70" s="113"/>
      <c r="M70" s="46"/>
      <c r="N70" s="47"/>
      <c r="O70" s="47"/>
      <c r="P70" s="41" t="str">
        <f>$P$25</f>
        <v>百万円</v>
      </c>
    </row>
    <row r="71" spans="1:19">
      <c r="B71" s="22"/>
    </row>
    <row r="72" spans="1:19">
      <c r="B72" s="22"/>
    </row>
    <row r="73" spans="1:19">
      <c r="A73" s="2" t="s">
        <v>47</v>
      </c>
    </row>
    <row r="74" spans="1:19" ht="58.5" customHeight="1">
      <c r="B74" s="115" t="s">
        <v>48</v>
      </c>
      <c r="C74" s="116"/>
      <c r="D74" s="116"/>
      <c r="E74" s="116"/>
      <c r="F74" s="116"/>
      <c r="G74" s="116"/>
      <c r="H74" s="116"/>
      <c r="I74" s="117"/>
      <c r="J74" s="125">
        <f>H35</f>
        <v>0</v>
      </c>
      <c r="K74" s="125"/>
      <c r="L74" s="125"/>
      <c r="M74" s="125"/>
      <c r="N74" s="125"/>
      <c r="O74" s="125"/>
      <c r="P74" s="42" t="str">
        <f>$P$25</f>
        <v>百万円</v>
      </c>
    </row>
    <row r="75" spans="1:19" ht="39.75" customHeight="1">
      <c r="B75" s="118"/>
      <c r="C75" s="119"/>
      <c r="D75" s="119"/>
      <c r="E75" s="119"/>
      <c r="F75" s="119"/>
      <c r="G75" s="119"/>
      <c r="H75" s="119"/>
      <c r="I75" s="120"/>
      <c r="J75" s="126" t="s">
        <v>21</v>
      </c>
      <c r="K75" s="126"/>
      <c r="L75" s="126"/>
      <c r="M75" s="126"/>
      <c r="N75" s="126"/>
      <c r="O75" s="126"/>
      <c r="P75" s="127"/>
    </row>
    <row r="76" spans="1:19" ht="58.5" customHeight="1">
      <c r="B76" s="110" t="s">
        <v>49</v>
      </c>
      <c r="C76" s="160"/>
      <c r="D76" s="160"/>
      <c r="E76" s="160"/>
      <c r="F76" s="160"/>
      <c r="G76" s="160"/>
      <c r="H76" s="160"/>
      <c r="I76" s="161"/>
      <c r="J76" s="46"/>
      <c r="K76" s="47"/>
      <c r="L76" s="47"/>
      <c r="M76" s="47"/>
      <c r="N76" s="47"/>
      <c r="O76" s="47"/>
      <c r="P76" s="41" t="str">
        <f>$P$25</f>
        <v>百万円</v>
      </c>
    </row>
    <row r="77" spans="1:19" ht="58.5" customHeight="1">
      <c r="B77" s="110" t="s">
        <v>50</v>
      </c>
      <c r="C77" s="160"/>
      <c r="D77" s="160"/>
      <c r="E77" s="160"/>
      <c r="F77" s="160"/>
      <c r="G77" s="160"/>
      <c r="H77" s="160"/>
      <c r="I77" s="161"/>
      <c r="J77" s="46"/>
      <c r="K77" s="47"/>
      <c r="L77" s="47"/>
      <c r="M77" s="47"/>
      <c r="N77" s="47"/>
      <c r="O77" s="47"/>
      <c r="P77" s="41" t="str">
        <f>$P$25</f>
        <v>百万円</v>
      </c>
    </row>
    <row r="78" spans="1:19" ht="58.5" customHeight="1">
      <c r="B78" s="110" t="s">
        <v>51</v>
      </c>
      <c r="C78" s="160"/>
      <c r="D78" s="160"/>
      <c r="E78" s="160"/>
      <c r="F78" s="160"/>
      <c r="G78" s="160"/>
      <c r="H78" s="160"/>
      <c r="I78" s="161"/>
      <c r="J78" s="46"/>
      <c r="K78" s="47"/>
      <c r="L78" s="47"/>
      <c r="M78" s="47"/>
      <c r="N78" s="47"/>
      <c r="O78" s="47"/>
      <c r="P78" s="41" t="str">
        <f>$P$25</f>
        <v>百万円</v>
      </c>
    </row>
    <row r="79" spans="1:19" ht="58.5" customHeight="1">
      <c r="B79" s="112" t="s">
        <v>52</v>
      </c>
      <c r="C79" s="162"/>
      <c r="D79" s="162"/>
      <c r="E79" s="162"/>
      <c r="F79" s="162"/>
      <c r="G79" s="162"/>
      <c r="H79" s="162"/>
      <c r="I79" s="163"/>
      <c r="J79" s="158" t="e">
        <f>+ROUNDDOWN(J78/B25*100,1)</f>
        <v>#DIV/0!</v>
      </c>
      <c r="K79" s="159"/>
      <c r="L79" s="159"/>
      <c r="M79" s="159"/>
      <c r="N79" s="159"/>
      <c r="O79" s="159"/>
      <c r="P79" s="24" t="s">
        <v>10</v>
      </c>
      <c r="S79" s="17"/>
    </row>
    <row r="81" spans="1:16" ht="69.75" customHeight="1">
      <c r="B81" s="155" t="s">
        <v>53</v>
      </c>
      <c r="C81" s="156"/>
      <c r="D81" s="156"/>
      <c r="E81" s="156"/>
      <c r="F81" s="156"/>
      <c r="G81" s="156"/>
      <c r="H81" s="156"/>
      <c r="I81" s="156"/>
      <c r="J81" s="156"/>
      <c r="K81" s="156"/>
      <c r="L81" s="156"/>
      <c r="M81" s="156"/>
      <c r="N81" s="156"/>
      <c r="O81" s="156"/>
      <c r="P81" s="157"/>
    </row>
    <row r="82" spans="1:16" ht="337" customHeight="1">
      <c r="B82" s="152" t="s">
        <v>99</v>
      </c>
      <c r="C82" s="153"/>
      <c r="D82" s="153"/>
      <c r="E82" s="153"/>
      <c r="F82" s="153"/>
      <c r="G82" s="153"/>
      <c r="H82" s="153"/>
      <c r="I82" s="153"/>
      <c r="J82" s="153"/>
      <c r="K82" s="153"/>
      <c r="L82" s="153"/>
      <c r="M82" s="153"/>
      <c r="N82" s="153"/>
      <c r="O82" s="153"/>
      <c r="P82" s="154"/>
    </row>
    <row r="83" spans="1:16" ht="363" customHeight="1">
      <c r="B83" s="152" t="s">
        <v>100</v>
      </c>
      <c r="C83" s="153"/>
      <c r="D83" s="153"/>
      <c r="E83" s="153"/>
      <c r="F83" s="153"/>
      <c r="G83" s="153"/>
      <c r="H83" s="153"/>
      <c r="I83" s="153"/>
      <c r="J83" s="153"/>
      <c r="K83" s="153"/>
      <c r="L83" s="153"/>
      <c r="M83" s="153"/>
      <c r="N83" s="153"/>
      <c r="O83" s="153"/>
      <c r="P83" s="154"/>
    </row>
    <row r="84" spans="1:16" ht="336" customHeight="1">
      <c r="B84" s="146" t="s">
        <v>90</v>
      </c>
      <c r="C84" s="147"/>
      <c r="D84" s="147"/>
      <c r="E84" s="147"/>
      <c r="F84" s="147"/>
      <c r="G84" s="147"/>
      <c r="H84" s="147"/>
      <c r="I84" s="147"/>
      <c r="J84" s="147"/>
      <c r="K84" s="147"/>
      <c r="L84" s="147"/>
      <c r="M84" s="147"/>
      <c r="N84" s="147"/>
      <c r="O84" s="147"/>
      <c r="P84" s="148"/>
    </row>
    <row r="86" spans="1:16">
      <c r="A86" s="2" t="s">
        <v>54</v>
      </c>
    </row>
    <row r="87" spans="1:16" ht="110.25" customHeight="1">
      <c r="B87" s="25" t="s">
        <v>23</v>
      </c>
      <c r="C87" s="55" t="s">
        <v>24</v>
      </c>
      <c r="D87" s="56"/>
      <c r="E87" s="56"/>
      <c r="F87" s="56"/>
      <c r="G87" s="105"/>
      <c r="H87" s="55" t="s">
        <v>55</v>
      </c>
      <c r="I87" s="56"/>
      <c r="J87" s="105"/>
      <c r="K87" s="104" t="s">
        <v>57</v>
      </c>
      <c r="L87" s="106"/>
      <c r="M87" s="107"/>
      <c r="N87" s="104" t="s">
        <v>102</v>
      </c>
      <c r="O87" s="56"/>
      <c r="P87" s="105"/>
    </row>
    <row r="88" spans="1:16" ht="49.5" customHeight="1">
      <c r="B88" s="83" t="s">
        <v>25</v>
      </c>
      <c r="C88" s="84" t="s">
        <v>56</v>
      </c>
      <c r="D88" s="85"/>
      <c r="E88" s="85"/>
      <c r="F88" s="85"/>
      <c r="G88" s="86"/>
      <c r="H88" s="102" t="s">
        <v>58</v>
      </c>
      <c r="I88" s="103"/>
      <c r="J88" s="103"/>
      <c r="K88" s="92"/>
      <c r="L88" s="93"/>
      <c r="M88" s="100" t="str">
        <f>$P$25</f>
        <v>百万円</v>
      </c>
      <c r="N88" s="96" t="e">
        <f>ROUNDDOWN(K88/H89*100,1)</f>
        <v>#DIV/0!</v>
      </c>
      <c r="O88" s="97"/>
      <c r="P88" s="79" t="s">
        <v>10</v>
      </c>
    </row>
    <row r="89" spans="1:16" ht="49.5" customHeight="1">
      <c r="B89" s="83"/>
      <c r="C89" s="87"/>
      <c r="D89" s="88"/>
      <c r="E89" s="88"/>
      <c r="F89" s="88"/>
      <c r="G89" s="89"/>
      <c r="H89" s="81"/>
      <c r="I89" s="82"/>
      <c r="J89" s="43" t="str">
        <f>$P$25</f>
        <v>百万円</v>
      </c>
      <c r="K89" s="94"/>
      <c r="L89" s="95"/>
      <c r="M89" s="101"/>
      <c r="N89" s="98"/>
      <c r="O89" s="99"/>
      <c r="P89" s="80"/>
    </row>
    <row r="90" spans="1:16" ht="49.5" customHeight="1">
      <c r="B90" s="83" t="s">
        <v>30</v>
      </c>
      <c r="C90" s="84" t="s">
        <v>60</v>
      </c>
      <c r="D90" s="85"/>
      <c r="E90" s="85"/>
      <c r="F90" s="85"/>
      <c r="G90" s="86"/>
      <c r="H90" s="102" t="s">
        <v>64</v>
      </c>
      <c r="I90" s="103"/>
      <c r="J90" s="103"/>
      <c r="K90" s="92"/>
      <c r="L90" s="93"/>
      <c r="M90" s="100" t="str">
        <f>$P$25</f>
        <v>百万円</v>
      </c>
      <c r="N90" s="96" t="e">
        <f>ROUNDDOWN(K90/H91*100,1)</f>
        <v>#DIV/0!</v>
      </c>
      <c r="O90" s="97"/>
      <c r="P90" s="79" t="s">
        <v>10</v>
      </c>
    </row>
    <row r="91" spans="1:16" ht="49.5" customHeight="1">
      <c r="B91" s="83"/>
      <c r="C91" s="87"/>
      <c r="D91" s="88"/>
      <c r="E91" s="88"/>
      <c r="F91" s="88"/>
      <c r="G91" s="89"/>
      <c r="H91" s="81"/>
      <c r="I91" s="82"/>
      <c r="J91" s="43" t="str">
        <f>$P$25</f>
        <v>百万円</v>
      </c>
      <c r="K91" s="94"/>
      <c r="L91" s="95"/>
      <c r="M91" s="101"/>
      <c r="N91" s="98"/>
      <c r="O91" s="99"/>
      <c r="P91" s="80"/>
    </row>
    <row r="92" spans="1:16" ht="49.5" customHeight="1">
      <c r="B92" s="83" t="s">
        <v>32</v>
      </c>
      <c r="C92" s="84" t="s">
        <v>61</v>
      </c>
      <c r="D92" s="85"/>
      <c r="E92" s="85"/>
      <c r="F92" s="85"/>
      <c r="G92" s="86"/>
      <c r="H92" s="102" t="s">
        <v>65</v>
      </c>
      <c r="I92" s="103"/>
      <c r="J92" s="103"/>
      <c r="K92" s="92"/>
      <c r="L92" s="93"/>
      <c r="M92" s="100" t="str">
        <f>$P$25</f>
        <v>百万円</v>
      </c>
      <c r="N92" s="96" t="e">
        <f>ROUNDDOWN(K92/H93*100,1)</f>
        <v>#DIV/0!</v>
      </c>
      <c r="O92" s="97"/>
      <c r="P92" s="79" t="s">
        <v>10</v>
      </c>
    </row>
    <row r="93" spans="1:16" ht="49.5" customHeight="1">
      <c r="B93" s="83"/>
      <c r="C93" s="87"/>
      <c r="D93" s="88"/>
      <c r="E93" s="88"/>
      <c r="F93" s="88"/>
      <c r="G93" s="89"/>
      <c r="H93" s="81"/>
      <c r="I93" s="82"/>
      <c r="J93" s="43" t="str">
        <f>$P$25</f>
        <v>百万円</v>
      </c>
      <c r="K93" s="94"/>
      <c r="L93" s="95"/>
      <c r="M93" s="101"/>
      <c r="N93" s="98"/>
      <c r="O93" s="99"/>
      <c r="P93" s="80"/>
    </row>
    <row r="94" spans="1:16" ht="49.5" customHeight="1">
      <c r="B94" s="83" t="s">
        <v>33</v>
      </c>
      <c r="C94" s="84" t="s">
        <v>62</v>
      </c>
      <c r="D94" s="85"/>
      <c r="E94" s="85"/>
      <c r="F94" s="85"/>
      <c r="G94" s="86"/>
      <c r="H94" s="102" t="s">
        <v>66</v>
      </c>
      <c r="I94" s="103"/>
      <c r="J94" s="103"/>
      <c r="K94" s="92"/>
      <c r="L94" s="93"/>
      <c r="M94" s="100" t="str">
        <f>$P$25</f>
        <v>百万円</v>
      </c>
      <c r="N94" s="96" t="e">
        <f>ROUNDDOWN(K94/H95*100,1)</f>
        <v>#DIV/0!</v>
      </c>
      <c r="O94" s="97"/>
      <c r="P94" s="79" t="s">
        <v>10</v>
      </c>
    </row>
    <row r="95" spans="1:16" ht="49.5" customHeight="1">
      <c r="B95" s="83"/>
      <c r="C95" s="87"/>
      <c r="D95" s="88"/>
      <c r="E95" s="88"/>
      <c r="F95" s="88"/>
      <c r="G95" s="89"/>
      <c r="H95" s="81"/>
      <c r="I95" s="82"/>
      <c r="J95" s="43" t="str">
        <f>$P$25</f>
        <v>百万円</v>
      </c>
      <c r="K95" s="94"/>
      <c r="L95" s="95"/>
      <c r="M95" s="101"/>
      <c r="N95" s="98"/>
      <c r="O95" s="99"/>
      <c r="P95" s="80"/>
    </row>
    <row r="96" spans="1:16" ht="64.5" customHeight="1">
      <c r="B96" s="83" t="s">
        <v>34</v>
      </c>
      <c r="C96" s="84" t="s">
        <v>63</v>
      </c>
      <c r="D96" s="85"/>
      <c r="E96" s="85"/>
      <c r="F96" s="85"/>
      <c r="G96" s="86"/>
      <c r="H96" s="102" t="s">
        <v>67</v>
      </c>
      <c r="I96" s="103"/>
      <c r="J96" s="103"/>
      <c r="K96" s="92"/>
      <c r="L96" s="93"/>
      <c r="M96" s="100" t="str">
        <f>$P$25</f>
        <v>百万円</v>
      </c>
      <c r="N96" s="96" t="e">
        <f>ROUNDDOWN(K96/H97*100,1)</f>
        <v>#DIV/0!</v>
      </c>
      <c r="O96" s="97"/>
      <c r="P96" s="79" t="s">
        <v>10</v>
      </c>
    </row>
    <row r="97" spans="1:16" ht="51.75" customHeight="1">
      <c r="B97" s="83"/>
      <c r="C97" s="87"/>
      <c r="D97" s="88"/>
      <c r="E97" s="88"/>
      <c r="F97" s="88"/>
      <c r="G97" s="89"/>
      <c r="H97" s="81"/>
      <c r="I97" s="82"/>
      <c r="J97" s="43" t="str">
        <f>$P$25</f>
        <v>百万円</v>
      </c>
      <c r="K97" s="94"/>
      <c r="L97" s="95"/>
      <c r="M97" s="101"/>
      <c r="N97" s="98"/>
      <c r="O97" s="99"/>
      <c r="P97" s="80"/>
    </row>
    <row r="98" spans="1:16" ht="213.75" customHeight="1">
      <c r="B98" s="83" t="s">
        <v>35</v>
      </c>
      <c r="C98" s="84" t="s">
        <v>68</v>
      </c>
      <c r="D98" s="85"/>
      <c r="E98" s="85"/>
      <c r="F98" s="85"/>
      <c r="G98" s="86"/>
      <c r="H98" s="84" t="s">
        <v>69</v>
      </c>
      <c r="I98" s="85"/>
      <c r="J98" s="85"/>
      <c r="K98" s="92"/>
      <c r="L98" s="93"/>
      <c r="M98" s="100" t="str">
        <f>$P$25</f>
        <v>百万円</v>
      </c>
      <c r="N98" s="96" t="e">
        <f>ROUNDDOWN(K98/H99*100,1)</f>
        <v>#DIV/0!</v>
      </c>
      <c r="O98" s="97"/>
      <c r="P98" s="79" t="s">
        <v>10</v>
      </c>
    </row>
    <row r="99" spans="1:16" ht="52.5" customHeight="1">
      <c r="B99" s="83"/>
      <c r="C99" s="87"/>
      <c r="D99" s="88"/>
      <c r="E99" s="88"/>
      <c r="F99" s="88"/>
      <c r="G99" s="89"/>
      <c r="H99" s="81"/>
      <c r="I99" s="82"/>
      <c r="J99" s="43" t="str">
        <f>$P$25</f>
        <v>百万円</v>
      </c>
      <c r="K99" s="94"/>
      <c r="L99" s="95"/>
      <c r="M99" s="101"/>
      <c r="N99" s="98"/>
      <c r="O99" s="99"/>
      <c r="P99" s="80"/>
    </row>
    <row r="100" spans="1:16" ht="107.25" customHeight="1">
      <c r="B100" s="83" t="s">
        <v>36</v>
      </c>
      <c r="C100" s="84" t="s">
        <v>70</v>
      </c>
      <c r="D100" s="85"/>
      <c r="E100" s="85"/>
      <c r="F100" s="85"/>
      <c r="G100" s="86"/>
      <c r="H100" s="90" t="s">
        <v>71</v>
      </c>
      <c r="I100" s="91"/>
      <c r="J100" s="91"/>
      <c r="K100" s="68"/>
      <c r="L100" s="69"/>
      <c r="M100" s="70"/>
      <c r="N100" s="68"/>
      <c r="O100" s="69"/>
      <c r="P100" s="70"/>
    </row>
    <row r="101" spans="1:16" ht="107.25" customHeight="1">
      <c r="B101" s="83"/>
      <c r="C101" s="87"/>
      <c r="D101" s="88"/>
      <c r="E101" s="88"/>
      <c r="F101" s="88"/>
      <c r="G101" s="89"/>
      <c r="H101" s="81"/>
      <c r="I101" s="82"/>
      <c r="J101" s="43" t="str">
        <f>$P$25</f>
        <v>百万円</v>
      </c>
      <c r="K101" s="71"/>
      <c r="L101" s="72"/>
      <c r="M101" s="73"/>
      <c r="N101" s="71"/>
      <c r="O101" s="72"/>
      <c r="P101" s="73"/>
    </row>
    <row r="102" spans="1:16" ht="144.75" customHeight="1">
      <c r="B102" s="74" t="s">
        <v>72</v>
      </c>
      <c r="C102" s="75"/>
      <c r="D102" s="75"/>
      <c r="E102" s="75"/>
      <c r="F102" s="75"/>
      <c r="G102" s="75"/>
      <c r="H102" s="77">
        <f>J76</f>
        <v>0</v>
      </c>
      <c r="I102" s="78"/>
      <c r="J102" s="43" t="str">
        <f>$P$25</f>
        <v>百万円</v>
      </c>
      <c r="K102" s="76"/>
      <c r="L102" s="76"/>
      <c r="M102" s="76"/>
      <c r="N102" s="76"/>
      <c r="O102" s="76"/>
      <c r="P102" s="76"/>
    </row>
    <row r="105" spans="1:16">
      <c r="A105" s="2" t="s">
        <v>73</v>
      </c>
    </row>
    <row r="106" spans="1:16" ht="50.25" customHeight="1">
      <c r="B106" s="25" t="s">
        <v>23</v>
      </c>
      <c r="C106" s="55" t="s">
        <v>24</v>
      </c>
      <c r="D106" s="56"/>
      <c r="E106" s="56"/>
      <c r="F106" s="56"/>
      <c r="G106" s="56"/>
      <c r="H106" s="56"/>
      <c r="I106" s="56"/>
      <c r="J106" s="56"/>
      <c r="K106" s="56"/>
      <c r="L106" s="56"/>
      <c r="M106" s="57" t="s">
        <v>86</v>
      </c>
      <c r="N106" s="57"/>
      <c r="O106" s="57"/>
      <c r="P106" s="57"/>
    </row>
    <row r="107" spans="1:16" ht="57.75" customHeight="1">
      <c r="B107" s="32" t="s">
        <v>25</v>
      </c>
      <c r="C107" s="53" t="s">
        <v>74</v>
      </c>
      <c r="D107" s="53"/>
      <c r="E107" s="53"/>
      <c r="F107" s="53"/>
      <c r="G107" s="53"/>
      <c r="H107" s="53"/>
      <c r="I107" s="53"/>
      <c r="J107" s="53"/>
      <c r="K107" s="53"/>
      <c r="L107" s="53"/>
      <c r="M107" s="54"/>
      <c r="N107" s="54"/>
      <c r="O107" s="46"/>
      <c r="P107" s="41" t="str">
        <f t="shared" ref="P107:P115" si="1">$P$25</f>
        <v>百万円</v>
      </c>
    </row>
    <row r="108" spans="1:16" ht="57.75" customHeight="1">
      <c r="B108" s="32" t="s">
        <v>30</v>
      </c>
      <c r="C108" s="53" t="s">
        <v>75</v>
      </c>
      <c r="D108" s="53"/>
      <c r="E108" s="53"/>
      <c r="F108" s="53"/>
      <c r="G108" s="53"/>
      <c r="H108" s="53"/>
      <c r="I108" s="53"/>
      <c r="J108" s="53"/>
      <c r="K108" s="53"/>
      <c r="L108" s="53"/>
      <c r="M108" s="54"/>
      <c r="N108" s="54"/>
      <c r="O108" s="46"/>
      <c r="P108" s="41" t="str">
        <f t="shared" si="1"/>
        <v>百万円</v>
      </c>
    </row>
    <row r="109" spans="1:16" ht="57.75" customHeight="1">
      <c r="B109" s="32" t="s">
        <v>32</v>
      </c>
      <c r="C109" s="53" t="s">
        <v>76</v>
      </c>
      <c r="D109" s="53"/>
      <c r="E109" s="53"/>
      <c r="F109" s="53"/>
      <c r="G109" s="53"/>
      <c r="H109" s="53"/>
      <c r="I109" s="53"/>
      <c r="J109" s="53"/>
      <c r="K109" s="53"/>
      <c r="L109" s="53"/>
      <c r="M109" s="54"/>
      <c r="N109" s="54"/>
      <c r="O109" s="46"/>
      <c r="P109" s="41" t="str">
        <f t="shared" si="1"/>
        <v>百万円</v>
      </c>
    </row>
    <row r="110" spans="1:16" ht="57.75" customHeight="1">
      <c r="B110" s="32" t="s">
        <v>33</v>
      </c>
      <c r="C110" s="53" t="s">
        <v>77</v>
      </c>
      <c r="D110" s="53"/>
      <c r="E110" s="53"/>
      <c r="F110" s="53"/>
      <c r="G110" s="53"/>
      <c r="H110" s="53"/>
      <c r="I110" s="53"/>
      <c r="J110" s="53"/>
      <c r="K110" s="53"/>
      <c r="L110" s="53"/>
      <c r="M110" s="54"/>
      <c r="N110" s="54"/>
      <c r="O110" s="46"/>
      <c r="P110" s="41" t="str">
        <f t="shared" si="1"/>
        <v>百万円</v>
      </c>
    </row>
    <row r="111" spans="1:16" ht="57.75" customHeight="1">
      <c r="B111" s="32" t="s">
        <v>34</v>
      </c>
      <c r="C111" s="53" t="s">
        <v>78</v>
      </c>
      <c r="D111" s="53"/>
      <c r="E111" s="53"/>
      <c r="F111" s="53"/>
      <c r="G111" s="53"/>
      <c r="H111" s="53"/>
      <c r="I111" s="53"/>
      <c r="J111" s="53"/>
      <c r="K111" s="53"/>
      <c r="L111" s="53"/>
      <c r="M111" s="54"/>
      <c r="N111" s="54"/>
      <c r="O111" s="46"/>
      <c r="P111" s="41" t="str">
        <f t="shared" si="1"/>
        <v>百万円</v>
      </c>
    </row>
    <row r="112" spans="1:16" ht="57.75" customHeight="1">
      <c r="B112" s="32" t="s">
        <v>35</v>
      </c>
      <c r="C112" s="53" t="s">
        <v>79</v>
      </c>
      <c r="D112" s="53"/>
      <c r="E112" s="53"/>
      <c r="F112" s="53"/>
      <c r="G112" s="53"/>
      <c r="H112" s="53"/>
      <c r="I112" s="53"/>
      <c r="J112" s="53"/>
      <c r="K112" s="53"/>
      <c r="L112" s="53"/>
      <c r="M112" s="54"/>
      <c r="N112" s="54"/>
      <c r="O112" s="46"/>
      <c r="P112" s="41" t="str">
        <f t="shared" si="1"/>
        <v>百万円</v>
      </c>
    </row>
    <row r="113" spans="2:16" ht="115.5" customHeight="1">
      <c r="B113" s="32" t="s">
        <v>36</v>
      </c>
      <c r="C113" s="62" t="s">
        <v>94</v>
      </c>
      <c r="D113" s="53"/>
      <c r="E113" s="53"/>
      <c r="F113" s="53"/>
      <c r="G113" s="53"/>
      <c r="H113" s="53"/>
      <c r="I113" s="53"/>
      <c r="J113" s="53"/>
      <c r="K113" s="53"/>
      <c r="L113" s="53"/>
      <c r="M113" s="54"/>
      <c r="N113" s="54"/>
      <c r="O113" s="46"/>
      <c r="P113" s="41" t="str">
        <f t="shared" si="1"/>
        <v>百万円</v>
      </c>
    </row>
    <row r="114" spans="2:16" ht="81.75" customHeight="1">
      <c r="B114" s="32" t="s">
        <v>37</v>
      </c>
      <c r="C114" s="62" t="s">
        <v>80</v>
      </c>
      <c r="D114" s="62"/>
      <c r="E114" s="62"/>
      <c r="F114" s="62"/>
      <c r="G114" s="62"/>
      <c r="H114" s="62"/>
      <c r="I114" s="62"/>
      <c r="J114" s="62"/>
      <c r="K114" s="62"/>
      <c r="L114" s="62"/>
      <c r="M114" s="54"/>
      <c r="N114" s="54"/>
      <c r="O114" s="46"/>
      <c r="P114" s="41" t="str">
        <f t="shared" si="1"/>
        <v>百万円</v>
      </c>
    </row>
    <row r="115" spans="2:16" ht="57.75" customHeight="1" thickBot="1">
      <c r="B115" s="67" t="s">
        <v>81</v>
      </c>
      <c r="C115" s="67"/>
      <c r="D115" s="67"/>
      <c r="E115" s="67"/>
      <c r="F115" s="67"/>
      <c r="G115" s="67"/>
      <c r="H115" s="67"/>
      <c r="I115" s="67"/>
      <c r="J115" s="67"/>
      <c r="K115" s="67"/>
      <c r="L115" s="67"/>
      <c r="M115" s="65">
        <f>J77</f>
        <v>0</v>
      </c>
      <c r="N115" s="65"/>
      <c r="O115" s="66"/>
      <c r="P115" s="41" t="str">
        <f t="shared" si="1"/>
        <v>百万円</v>
      </c>
    </row>
    <row r="116" spans="2:16" ht="136.5" customHeight="1" thickTop="1" thickBot="1">
      <c r="B116" s="58" t="s">
        <v>91</v>
      </c>
      <c r="C116" s="58"/>
      <c r="D116" s="58"/>
      <c r="E116" s="58"/>
      <c r="F116" s="58"/>
      <c r="G116" s="58"/>
      <c r="H116" s="58"/>
      <c r="I116" s="58"/>
      <c r="J116" s="58"/>
      <c r="K116" s="58"/>
      <c r="L116" s="58"/>
      <c r="M116" s="60"/>
      <c r="N116" s="60"/>
      <c r="O116" s="60"/>
      <c r="P116" s="61"/>
    </row>
    <row r="117" spans="2:16" ht="136.5" customHeight="1" thickTop="1">
      <c r="B117" s="59" t="s">
        <v>92</v>
      </c>
      <c r="C117" s="59"/>
      <c r="D117" s="59"/>
      <c r="E117" s="59"/>
      <c r="F117" s="59"/>
      <c r="G117" s="59"/>
      <c r="H117" s="59"/>
      <c r="I117" s="59"/>
      <c r="J117" s="59"/>
      <c r="K117" s="59"/>
      <c r="L117" s="59"/>
      <c r="M117" s="63"/>
      <c r="N117" s="63"/>
      <c r="O117" s="63"/>
      <c r="P117" s="64"/>
    </row>
    <row r="119" spans="2:16">
      <c r="O119" s="2" t="s">
        <v>82</v>
      </c>
    </row>
  </sheetData>
  <sheetProtection sheet="1" objects="1" scenarios="1"/>
  <mergeCells count="185">
    <mergeCell ref="J66:L66"/>
    <mergeCell ref="J79:O79"/>
    <mergeCell ref="B76:I76"/>
    <mergeCell ref="B77:I77"/>
    <mergeCell ref="B78:I78"/>
    <mergeCell ref="B79:I79"/>
    <mergeCell ref="B74:I75"/>
    <mergeCell ref="B65:F65"/>
    <mergeCell ref="B66:F66"/>
    <mergeCell ref="B67:F67"/>
    <mergeCell ref="B68:F68"/>
    <mergeCell ref="B69:F69"/>
    <mergeCell ref="B70:F70"/>
    <mergeCell ref="B84:P84"/>
    <mergeCell ref="A22:P22"/>
    <mergeCell ref="M66:O66"/>
    <mergeCell ref="M67:O67"/>
    <mergeCell ref="M68:O68"/>
    <mergeCell ref="M69:O69"/>
    <mergeCell ref="G70:I70"/>
    <mergeCell ref="J70:L70"/>
    <mergeCell ref="M70:O70"/>
    <mergeCell ref="B43:P43"/>
    <mergeCell ref="B41:P41"/>
    <mergeCell ref="G68:I68"/>
    <mergeCell ref="J68:L68"/>
    <mergeCell ref="G69:I69"/>
    <mergeCell ref="J69:L69"/>
    <mergeCell ref="G66:I66"/>
    <mergeCell ref="B25:O25"/>
    <mergeCell ref="B30:O30"/>
    <mergeCell ref="P38:P39"/>
    <mergeCell ref="B83:P83"/>
    <mergeCell ref="B27:P27"/>
    <mergeCell ref="B32:P32"/>
    <mergeCell ref="B81:P81"/>
    <mergeCell ref="B82:P82"/>
    <mergeCell ref="A1:P1"/>
    <mergeCell ref="A2:P2"/>
    <mergeCell ref="D51:L51"/>
    <mergeCell ref="M51:O51"/>
    <mergeCell ref="G65:I65"/>
    <mergeCell ref="J65:L65"/>
    <mergeCell ref="M65:O65"/>
    <mergeCell ref="M46:P46"/>
    <mergeCell ref="C46:L46"/>
    <mergeCell ref="M55:O55"/>
    <mergeCell ref="M56:O56"/>
    <mergeCell ref="M57:O57"/>
    <mergeCell ref="M61:O61"/>
    <mergeCell ref="M60:O60"/>
    <mergeCell ref="C58:L58"/>
    <mergeCell ref="C48:C52"/>
    <mergeCell ref="B47:B52"/>
    <mergeCell ref="M49:O49"/>
    <mergeCell ref="M50:O50"/>
    <mergeCell ref="M52:O52"/>
    <mergeCell ref="M3:O3"/>
    <mergeCell ref="J8:O8"/>
    <mergeCell ref="J9:O9"/>
    <mergeCell ref="B18:P18"/>
    <mergeCell ref="B88:B89"/>
    <mergeCell ref="D48:L48"/>
    <mergeCell ref="D49:L49"/>
    <mergeCell ref="D50:L50"/>
    <mergeCell ref="D52:L52"/>
    <mergeCell ref="G67:I67"/>
    <mergeCell ref="J67:L67"/>
    <mergeCell ref="H35:O35"/>
    <mergeCell ref="B35:G36"/>
    <mergeCell ref="B38:G38"/>
    <mergeCell ref="B39:G39"/>
    <mergeCell ref="H38:O39"/>
    <mergeCell ref="B42:P42"/>
    <mergeCell ref="J74:O74"/>
    <mergeCell ref="J75:P75"/>
    <mergeCell ref="J76:O76"/>
    <mergeCell ref="J77:O77"/>
    <mergeCell ref="J78:O78"/>
    <mergeCell ref="C47:L47"/>
    <mergeCell ref="C59:L59"/>
    <mergeCell ref="C60:L60"/>
    <mergeCell ref="C61:L61"/>
    <mergeCell ref="C53:L53"/>
    <mergeCell ref="N88:O89"/>
    <mergeCell ref="P88:P89"/>
    <mergeCell ref="K88:L89"/>
    <mergeCell ref="C88:G89"/>
    <mergeCell ref="N87:P87"/>
    <mergeCell ref="H87:J87"/>
    <mergeCell ref="H88:J88"/>
    <mergeCell ref="H89:I89"/>
    <mergeCell ref="K87:M87"/>
    <mergeCell ref="C87:G87"/>
    <mergeCell ref="M88:M89"/>
    <mergeCell ref="P90:P91"/>
    <mergeCell ref="H91:I91"/>
    <mergeCell ref="B92:B93"/>
    <mergeCell ref="C92:G93"/>
    <mergeCell ref="H92:J92"/>
    <mergeCell ref="K92:L93"/>
    <mergeCell ref="N92:O93"/>
    <mergeCell ref="P92:P93"/>
    <mergeCell ref="H93:I93"/>
    <mergeCell ref="B90:B91"/>
    <mergeCell ref="C90:G91"/>
    <mergeCell ref="H90:J90"/>
    <mergeCell ref="K90:L91"/>
    <mergeCell ref="N90:O91"/>
    <mergeCell ref="M90:M91"/>
    <mergeCell ref="M92:M93"/>
    <mergeCell ref="P94:P95"/>
    <mergeCell ref="H95:I95"/>
    <mergeCell ref="B96:B97"/>
    <mergeCell ref="C96:G97"/>
    <mergeCell ref="H96:J96"/>
    <mergeCell ref="K96:L97"/>
    <mergeCell ref="N96:O97"/>
    <mergeCell ref="P96:P97"/>
    <mergeCell ref="H97:I97"/>
    <mergeCell ref="B94:B95"/>
    <mergeCell ref="C94:G95"/>
    <mergeCell ref="H94:J94"/>
    <mergeCell ref="K94:L95"/>
    <mergeCell ref="N94:O95"/>
    <mergeCell ref="M94:M95"/>
    <mergeCell ref="M96:M97"/>
    <mergeCell ref="K100:M101"/>
    <mergeCell ref="N100:P101"/>
    <mergeCell ref="B102:G102"/>
    <mergeCell ref="K102:M102"/>
    <mergeCell ref="N102:P102"/>
    <mergeCell ref="H102:I102"/>
    <mergeCell ref="P98:P99"/>
    <mergeCell ref="H99:I99"/>
    <mergeCell ref="B100:B101"/>
    <mergeCell ref="C100:G101"/>
    <mergeCell ref="H100:J100"/>
    <mergeCell ref="H101:I101"/>
    <mergeCell ref="B98:B99"/>
    <mergeCell ref="C98:G99"/>
    <mergeCell ref="H98:J98"/>
    <mergeCell ref="K98:L99"/>
    <mergeCell ref="N98:O99"/>
    <mergeCell ref="M98:M99"/>
    <mergeCell ref="B116:L116"/>
    <mergeCell ref="B117:L117"/>
    <mergeCell ref="M116:P116"/>
    <mergeCell ref="C112:L112"/>
    <mergeCell ref="M112:O112"/>
    <mergeCell ref="C113:L113"/>
    <mergeCell ref="M113:O113"/>
    <mergeCell ref="C114:L114"/>
    <mergeCell ref="M114:O114"/>
    <mergeCell ref="M117:P117"/>
    <mergeCell ref="M115:O115"/>
    <mergeCell ref="B115:L115"/>
    <mergeCell ref="C109:L109"/>
    <mergeCell ref="M109:O109"/>
    <mergeCell ref="C110:L110"/>
    <mergeCell ref="M110:O110"/>
    <mergeCell ref="C111:L111"/>
    <mergeCell ref="M111:O111"/>
    <mergeCell ref="C106:L106"/>
    <mergeCell ref="M106:P106"/>
    <mergeCell ref="C107:L107"/>
    <mergeCell ref="M107:O107"/>
    <mergeCell ref="C108:L108"/>
    <mergeCell ref="M108:O108"/>
    <mergeCell ref="J10:P10"/>
    <mergeCell ref="J11:P11"/>
    <mergeCell ref="J12:P12"/>
    <mergeCell ref="J13:P13"/>
    <mergeCell ref="B15:C15"/>
    <mergeCell ref="M59:O59"/>
    <mergeCell ref="M58:O58"/>
    <mergeCell ref="M47:O47"/>
    <mergeCell ref="M48:O48"/>
    <mergeCell ref="M53:O53"/>
    <mergeCell ref="M54:O54"/>
    <mergeCell ref="C54:L54"/>
    <mergeCell ref="C55:L55"/>
    <mergeCell ref="C56:L56"/>
    <mergeCell ref="C57:L57"/>
    <mergeCell ref="B20:P20"/>
  </mergeCells>
  <phoneticPr fontId="1"/>
  <dataValidations count="2">
    <dataValidation type="list" allowBlank="1" showInputMessage="1" showErrorMessage="1" sqref="P25" xr:uid="{973E344E-F972-4FA3-AE2B-E9E4F3CCBF16}">
      <formula1>"千円,百万円"</formula1>
    </dataValidation>
    <dataValidation type="list" allowBlank="1" showInputMessage="1" sqref="G66:I70" xr:uid="{66C6639C-B154-459A-8CFF-FFF4D6885FE5}">
      <formula1>"機械及び装置,工具、器具及び備品"</formula1>
    </dataValidation>
  </dataValidations>
  <pageMargins left="0.59055118110236227" right="0.19685039370078741" top="0.55118110236220474" bottom="0.15748031496062992" header="0.31496062992125984" footer="0.31496062992125984"/>
  <pageSetup paperSize="9" scale="48" orientation="portrait" verticalDpi="0" r:id="rId1"/>
  <headerFooter>
    <oddFooter>&amp;C&amp;P/&amp;N</oddFooter>
  </headerFooter>
  <rowBreaks count="5" manualBreakCount="5">
    <brk id="33" max="16" man="1"/>
    <brk id="44" max="16383" man="1"/>
    <brk id="71" max="16383" man="1"/>
    <brk id="84" max="16" man="1"/>
    <brk id="103"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9768F-42DF-4CC2-9C71-C255E9459F4A}">
  <dimension ref="A1:C3"/>
  <sheetViews>
    <sheetView workbookViewId="0">
      <selection activeCell="D1" sqref="D1"/>
    </sheetView>
  </sheetViews>
  <sheetFormatPr defaultRowHeight="18"/>
  <cols>
    <col min="1" max="1" width="42.08203125" bestFit="1" customWidth="1"/>
    <col min="2" max="2" width="11.33203125" style="39" customWidth="1"/>
  </cols>
  <sheetData>
    <row r="1" spans="1:3">
      <c r="A1" t="s">
        <v>111</v>
      </c>
      <c r="B1" s="38">
        <f>SUMIF(資産の運用状況表!G:G,"機械及び装置",資産の運用状況表!M:M)</f>
        <v>0</v>
      </c>
      <c r="C1" t="str">
        <f>資産の運用状況表!P25</f>
        <v>百万円</v>
      </c>
    </row>
    <row r="2" spans="1:3">
      <c r="A2" t="s">
        <v>112</v>
      </c>
      <c r="B2" s="38">
        <f>SUMIF(資産の運用状況表!G:G,"工具、器具及び備品",資産の運用状況表!M:M)</f>
        <v>0</v>
      </c>
      <c r="C2" t="str">
        <f>資産の運用状況表!P25</f>
        <v>百万円</v>
      </c>
    </row>
    <row r="3" spans="1:3">
      <c r="A3" t="s">
        <v>113</v>
      </c>
      <c r="B3" s="40">
        <f>資産の運用状況表!M66+資産の運用状況表!M67+資産の運用状況表!M68+資産の運用状況表!M69+資産の運用状況表!M70-B1-B2</f>
        <v>0</v>
      </c>
      <c r="C3" t="str">
        <f>資産の運用状況表!P25</f>
        <v>百万円</v>
      </c>
    </row>
  </sheetData>
  <sheetProtection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25F5-7E79-4F18-8B25-66A1D598A0D0}">
  <dimension ref="A1:C15"/>
  <sheetViews>
    <sheetView workbookViewId="0">
      <selection activeCell="A10" sqref="A10"/>
    </sheetView>
  </sheetViews>
  <sheetFormatPr defaultRowHeight="18"/>
  <cols>
    <col min="1" max="1" width="81.75" customWidth="1"/>
    <col min="2" max="2" width="38" bestFit="1" customWidth="1"/>
    <col min="3" max="3" width="18.08203125" customWidth="1"/>
  </cols>
  <sheetData>
    <row r="1" spans="1:3">
      <c r="A1" t="s">
        <v>11</v>
      </c>
      <c r="B1" s="35">
        <f>資産の運用状況表!J9</f>
        <v>0</v>
      </c>
    </row>
    <row r="2" spans="1:3">
      <c r="A2" s="1" t="s">
        <v>1</v>
      </c>
      <c r="B2" s="35" t="str">
        <f>資産の運用状況表!J8&amp;"投資法人"</f>
        <v>投資法人</v>
      </c>
    </row>
    <row r="3" spans="1:3">
      <c r="A3" t="s">
        <v>115</v>
      </c>
      <c r="B3" s="36">
        <f>INT(IF(資産の運用状況表!P25="千円", 資産の運用状況表!B25/1000, 資産の運用状況表!B25))</f>
        <v>0</v>
      </c>
      <c r="C3" s="34" t="s">
        <v>109</v>
      </c>
    </row>
    <row r="4" spans="1:3">
      <c r="A4" t="s">
        <v>116</v>
      </c>
      <c r="B4" s="36">
        <f>INT(IF(資産の運用状況表!P30="千円", 資産の運用状況表!B30/1000, 資産の運用状況表!B30))</f>
        <v>0</v>
      </c>
      <c r="C4" s="34" t="s">
        <v>109</v>
      </c>
    </row>
    <row r="5" spans="1:3">
      <c r="A5" t="s">
        <v>117</v>
      </c>
      <c r="B5" s="36">
        <f>INT(IF(資産の運用状況表!P35="千円", 資産の運用状況表!H35/1000, 資産の運用状況表!H35))</f>
        <v>0</v>
      </c>
      <c r="C5" s="34" t="s">
        <v>109</v>
      </c>
    </row>
    <row r="6" spans="1:3">
      <c r="A6" t="s">
        <v>118</v>
      </c>
      <c r="B6" s="37" t="e">
        <f>資産の運用状況表!H38</f>
        <v>#DIV/0!</v>
      </c>
      <c r="C6" s="34" t="s">
        <v>10</v>
      </c>
    </row>
    <row r="7" spans="1:3">
      <c r="A7" t="s">
        <v>119</v>
      </c>
      <c r="B7" s="36">
        <f>INT(IF(資産の運用状況表!P76="千円", 資産の運用状況表!J76/1000, 資産の運用状況表!J76))</f>
        <v>0</v>
      </c>
      <c r="C7" s="34" t="s">
        <v>109</v>
      </c>
    </row>
    <row r="8" spans="1:3">
      <c r="A8" t="s">
        <v>120</v>
      </c>
      <c r="B8" s="36">
        <f>INT(IF(資産の運用状況表!P77="千円", 資産の運用状況表!J77/1000, 資産の運用状況表!J77))</f>
        <v>0</v>
      </c>
      <c r="C8" s="34" t="s">
        <v>109</v>
      </c>
    </row>
    <row r="9" spans="1:3">
      <c r="A9" t="s">
        <v>121</v>
      </c>
      <c r="B9" s="36">
        <f>INT(IF(資産の運用状況表!P78="千円", 資産の運用状況表!J78/1000, 資産の運用状況表!J78))</f>
        <v>0</v>
      </c>
      <c r="C9" s="34" t="s">
        <v>109</v>
      </c>
    </row>
    <row r="10" spans="1:3">
      <c r="A10" t="s">
        <v>122</v>
      </c>
      <c r="B10" s="35" t="e">
        <f>資産の運用状況表!J79</f>
        <v>#DIV/0!</v>
      </c>
      <c r="C10" s="34" t="s">
        <v>10</v>
      </c>
    </row>
    <row r="11" spans="1:3">
      <c r="A11" t="s">
        <v>123</v>
      </c>
      <c r="B11" s="36">
        <f>INT(IF(資産の運用状況表!P51="千円", 資産の運用状況表!M51/1000, 資産の運用状況表!M51))</f>
        <v>0</v>
      </c>
      <c r="C11" s="34" t="s">
        <v>109</v>
      </c>
    </row>
    <row r="12" spans="1:3">
      <c r="A12" t="s">
        <v>124</v>
      </c>
      <c r="B12" s="36">
        <f>INT(IF(資産の運用状況表!P52="千円", 資産の運用状況表!M52/1000, 資産の運用状況表!M52))</f>
        <v>0</v>
      </c>
      <c r="C12" s="34" t="s">
        <v>109</v>
      </c>
    </row>
    <row r="13" spans="1:3">
      <c r="A13" t="s">
        <v>125</v>
      </c>
      <c r="B13" s="36">
        <f>INT(IF('（別表集計）'!C1="千円", '（別表集計）'!B1/1000,'（別表集計）'!B1))</f>
        <v>0</v>
      </c>
      <c r="C13" s="34" t="s">
        <v>109</v>
      </c>
    </row>
    <row r="14" spans="1:3">
      <c r="A14" t="s">
        <v>126</v>
      </c>
      <c r="B14" s="36">
        <f>INT(IF('（別表集計）'!C2="千円", '（別表集計）'!B2/1000,'（別表集計）'!B2))</f>
        <v>0</v>
      </c>
      <c r="C14" s="34" t="s">
        <v>109</v>
      </c>
    </row>
    <row r="15" spans="1:3">
      <c r="A15" t="s">
        <v>127</v>
      </c>
      <c r="B15" s="36">
        <f>INT(IF('（別表集計）'!C3="千円", '（別表集計）'!B3/1000,'（別表集計）'!B3))</f>
        <v>0</v>
      </c>
      <c r="C15" s="34" t="s">
        <v>109</v>
      </c>
    </row>
  </sheetData>
  <sheetProtection sheet="1" objects="1" scenarios="1"/>
  <phoneticPr fontId="1"/>
  <pageMargins left="0.7" right="0.7" top="0.75" bottom="0.75" header="0.3" footer="0.3"/>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資産の運用状況表</vt:lpstr>
      <vt:lpstr>（別表集計）</vt:lpstr>
      <vt:lpstr>抜粋</vt:lpstr>
      <vt:lpstr>資産の運用状況表!Print_Area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2025-09-26T02:29:31Z</cp:lastPrinted>
  <dcterms:created xsi:type="dcterms:W3CDTF">2015-06-05T18:17:20Z</dcterms:created>
  <dcterms:modified xsi:type="dcterms:W3CDTF">2025-10-29T00:17:32Z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5b0843-b663-4345-b413-7675981e8467_SiteId">
    <vt:lpwstr>fe7a9aa7-6097-47a2-9163-81d624f8cbfd</vt:lpwstr>
  </property>
  <property fmtid="{D5CDD505-2E9C-101B-9397-08002B2CF9AE}" pid="3" name="MSIP_Label_525b0843-b663-4345-b413-7675981e8467_SetDate">
    <vt:lpwstr>2025-10-23T14:34:16Z</vt:lpwstr>
  </property>
  <property fmtid="{D5CDD505-2E9C-101B-9397-08002B2CF9AE}" pid="4" name="MSIP_Label_525b0843-b663-4345-b413-7675981e8467_Name">
    <vt:lpwstr>【2GVDI】社外秘</vt:lpwstr>
  </property>
  <property fmtid="{D5CDD505-2E9C-101B-9397-08002B2CF9AE}" pid="5" name="MSIP_Label_525b0843-b663-4345-b413-7675981e8467_Method">
    <vt:lpwstr>Standard</vt:lpwstr>
  </property>
  <property fmtid="{D5CDD505-2E9C-101B-9397-08002B2CF9AE}" pid="6" name="MSIP_Label_525b0843-b663-4345-b413-7675981e8467_Enabled">
    <vt:lpwstr>true</vt:lpwstr>
  </property>
  <property fmtid="{D5CDD505-2E9C-101B-9397-08002B2CF9AE}" pid="7" name="MSIP_Label_525b0843-b663-4345-b413-7675981e8467_ContentBits">
    <vt:lpwstr>8</vt:lpwstr>
  </property>
</Properties>
</file>