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EA2314A2-0967-4A42-9B67-1B7BC543F028}" xr6:coauthVersionLast="47" xr6:coauthVersionMax="47" xr10:uidLastSave="{00000000-0000-0000-0000-000000000000}"/>
  <bookViews>
    <workbookView xWindow="28680" yWindow="1275" windowWidth="29040" windowHeight="15840" xr2:uid="{00000000-000D-0000-FFFF-FFFF00000000}"/>
  </bookViews>
  <sheets>
    <sheet name="株式数等の変動に係る調査票" sheetId="6" r:id="rId1"/>
    <sheet name="様式1" sheetId="7" r:id="rId2"/>
    <sheet name="様式2" sheetId="5" r:id="rId3"/>
    <sheet name="様式3" sheetId="4" r:id="rId4"/>
    <sheet name="リスト（非表示）" sheetId="2"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2" i="7" l="1"/>
  <c r="H146" i="7"/>
  <c r="H130" i="7"/>
  <c r="H114" i="7"/>
  <c r="H98" i="7"/>
  <c r="H82" i="7"/>
  <c r="H66" i="7"/>
  <c r="H50" i="7"/>
  <c r="H34" i="7"/>
  <c r="F17" i="7" l="1"/>
  <c r="H161" i="7"/>
  <c r="H145" i="7"/>
  <c r="H129" i="7"/>
  <c r="H113" i="7"/>
  <c r="H97" i="7"/>
  <c r="H81" i="7"/>
  <c r="H65" i="7"/>
  <c r="H49" i="7"/>
  <c r="H33" i="7"/>
  <c r="H17" i="7"/>
  <c r="H18" i="7"/>
  <c r="J163" i="7"/>
  <c r="F161" i="7"/>
  <c r="J147" i="7"/>
  <c r="F145" i="7"/>
  <c r="J131" i="7"/>
  <c r="F129" i="7"/>
  <c r="J115" i="7"/>
  <c r="F113" i="7"/>
  <c r="J99" i="7"/>
  <c r="F97" i="7"/>
  <c r="J83" i="7"/>
  <c r="F81" i="7"/>
  <c r="J67" i="7"/>
  <c r="F65" i="7"/>
  <c r="J51" i="7"/>
  <c r="F49" i="7"/>
  <c r="J35" i="7"/>
  <c r="F33" i="7"/>
  <c r="J7" i="4"/>
  <c r="L38" i="5"/>
  <c r="D38" i="5"/>
  <c r="J33" i="5"/>
  <c r="L25" i="5"/>
  <c r="D25" i="5"/>
  <c r="J20" i="5"/>
  <c r="L12" i="5"/>
  <c r="D12" i="5"/>
  <c r="J7" i="5"/>
  <c r="D166" i="7"/>
  <c r="L166" i="7"/>
  <c r="L150" i="7"/>
  <c r="D150" i="7"/>
  <c r="D134" i="7"/>
  <c r="L134" i="7"/>
  <c r="L118" i="7"/>
  <c r="D118" i="7"/>
  <c r="L102" i="7"/>
  <c r="D102" i="7"/>
  <c r="D86" i="7"/>
  <c r="L86" i="7"/>
  <c r="L70" i="7"/>
  <c r="D70" i="7"/>
  <c r="L54" i="7"/>
  <c r="D54" i="7"/>
  <c r="L38" i="7"/>
  <c r="D38" i="7"/>
  <c r="L22" i="7"/>
  <c r="D22" i="7"/>
  <c r="J19" i="7"/>
</calcChain>
</file>

<file path=xl/sharedStrings.xml><?xml version="1.0" encoding="utf-8"?>
<sst xmlns="http://schemas.openxmlformats.org/spreadsheetml/2006/main" count="657" uniqueCount="99">
  <si>
    <t>回号</t>
    <rPh sb="0" eb="2">
      <t>カイゴウ</t>
    </rPh>
    <phoneticPr fontId="1"/>
  </si>
  <si>
    <t>権利行使期間</t>
    <rPh sb="0" eb="2">
      <t>ケンリ</t>
    </rPh>
    <rPh sb="2" eb="4">
      <t>コウシ</t>
    </rPh>
    <rPh sb="4" eb="6">
      <t>キカン</t>
    </rPh>
    <phoneticPr fontId="1"/>
  </si>
  <si>
    <t>発行決議日</t>
    <rPh sb="0" eb="2">
      <t>ハッコウ</t>
    </rPh>
    <rPh sb="2" eb="4">
      <t>ケツギ</t>
    </rPh>
    <rPh sb="4" eb="5">
      <t>ビ</t>
    </rPh>
    <phoneticPr fontId="1"/>
  </si>
  <si>
    <t>ストックオプション</t>
    <phoneticPr fontId="1"/>
  </si>
  <si>
    <t>第三者割当</t>
    <rPh sb="0" eb="5">
      <t>ダイサンシャ</t>
    </rPh>
    <phoneticPr fontId="1"/>
  </si>
  <si>
    <t>株主割当</t>
    <rPh sb="0" eb="2">
      <t>カブヌシ</t>
    </rPh>
    <rPh sb="2" eb="4">
      <t>ワリアテ</t>
    </rPh>
    <phoneticPr fontId="1"/>
  </si>
  <si>
    <t>ライツプラン</t>
    <phoneticPr fontId="1"/>
  </si>
  <si>
    <t>その他</t>
    <rPh sb="2" eb="3">
      <t>ホカ</t>
    </rPh>
    <phoneticPr fontId="1"/>
  </si>
  <si>
    <t>その他の場合、備考に記入</t>
    <rPh sb="2" eb="3">
      <t>ホカ</t>
    </rPh>
    <rPh sb="4" eb="6">
      <t>バアイ</t>
    </rPh>
    <rPh sb="7" eb="9">
      <t>ビコウ</t>
    </rPh>
    <rPh sb="10" eb="12">
      <t>キニュウ</t>
    </rPh>
    <phoneticPr fontId="1"/>
  </si>
  <si>
    <t>備考</t>
    <rPh sb="0" eb="2">
      <t>ビコウ</t>
    </rPh>
    <phoneticPr fontId="1"/>
  </si>
  <si>
    <t>回</t>
    <rPh sb="0" eb="1">
      <t>カイ</t>
    </rPh>
    <phoneticPr fontId="1"/>
  </si>
  <si>
    <t>第</t>
    <rPh sb="0" eb="1">
      <t>ダイ</t>
    </rPh>
    <phoneticPr fontId="1"/>
  </si>
  <si>
    <t>年</t>
    <rPh sb="0" eb="1">
      <t>ネン</t>
    </rPh>
    <phoneticPr fontId="1"/>
  </si>
  <si>
    <t>月</t>
    <rPh sb="0" eb="1">
      <t>ガツ</t>
    </rPh>
    <phoneticPr fontId="1"/>
  </si>
  <si>
    <t>日</t>
    <rPh sb="0" eb="1">
      <t>ニチ</t>
    </rPh>
    <phoneticPr fontId="1"/>
  </si>
  <si>
    <t>個</t>
    <rPh sb="0" eb="1">
      <t>コ</t>
    </rPh>
    <phoneticPr fontId="1"/>
  </si>
  <si>
    <t>円</t>
    <rPh sb="0" eb="1">
      <t>エン</t>
    </rPh>
    <phoneticPr fontId="1"/>
  </si>
  <si>
    <t>株</t>
    <rPh sb="0" eb="1">
      <t>カブ</t>
    </rPh>
    <phoneticPr fontId="1"/>
  </si>
  <si>
    <t>～</t>
    <phoneticPr fontId="1"/>
  </si>
  <si>
    <t>銘柄1</t>
    <rPh sb="0" eb="2">
      <t>メイガラ</t>
    </rPh>
    <phoneticPr fontId="1"/>
  </si>
  <si>
    <t>銘柄2</t>
    <rPh sb="0" eb="2">
      <t>メイガラ</t>
    </rPh>
    <phoneticPr fontId="1"/>
  </si>
  <si>
    <t>銘柄3</t>
    <rPh sb="0" eb="2">
      <t>メイガラ</t>
    </rPh>
    <phoneticPr fontId="1"/>
  </si>
  <si>
    <t>西暦</t>
    <rPh sb="0" eb="2">
      <t>セイレキ</t>
    </rPh>
    <phoneticPr fontId="1"/>
  </si>
  <si>
    <t>株式数等の変動に係る調査票</t>
    <rPh sb="0" eb="3">
      <t>カブシキスウ</t>
    </rPh>
    <rPh sb="3" eb="4">
      <t>ナド</t>
    </rPh>
    <rPh sb="5" eb="7">
      <t>ヘンドウ</t>
    </rPh>
    <rPh sb="8" eb="9">
      <t>カカ</t>
    </rPh>
    <rPh sb="10" eb="12">
      <t>チョウサ</t>
    </rPh>
    <rPh sb="12" eb="13">
      <t>ヒョウ</t>
    </rPh>
    <phoneticPr fontId="1"/>
  </si>
  <si>
    <t>株式会社東京証券取引所</t>
    <rPh sb="0" eb="4">
      <t>カブシキガイシャ</t>
    </rPh>
    <rPh sb="4" eb="6">
      <t>トウキョウ</t>
    </rPh>
    <rPh sb="6" eb="8">
      <t>ショウケン</t>
    </rPh>
    <rPh sb="8" eb="10">
      <t>トリヒキ</t>
    </rPh>
    <rPh sb="10" eb="11">
      <t>ショ</t>
    </rPh>
    <phoneticPr fontId="1"/>
  </si>
  <si>
    <t>会社名</t>
    <rPh sb="0" eb="3">
      <t>カイシャメイ</t>
    </rPh>
    <phoneticPr fontId="1"/>
  </si>
  <si>
    <t>コード</t>
    <phoneticPr fontId="1"/>
  </si>
  <si>
    <t>市場</t>
    <rPh sb="0" eb="2">
      <t>シジョウ</t>
    </rPh>
    <phoneticPr fontId="1"/>
  </si>
  <si>
    <t>TEL</t>
    <phoneticPr fontId="1"/>
  </si>
  <si>
    <t>上場後に生じる株式数等の変動要因は、以下のとおりです。</t>
    <rPh sb="0" eb="2">
      <t>ジョウジョウ</t>
    </rPh>
    <rPh sb="2" eb="3">
      <t>ゴ</t>
    </rPh>
    <rPh sb="4" eb="5">
      <t>ショウ</t>
    </rPh>
    <rPh sb="7" eb="10">
      <t>カブシキスウ</t>
    </rPh>
    <rPh sb="10" eb="11">
      <t>ナド</t>
    </rPh>
    <rPh sb="12" eb="14">
      <t>ヘンドウ</t>
    </rPh>
    <rPh sb="14" eb="16">
      <t>ヨウイン</t>
    </rPh>
    <rPh sb="18" eb="20">
      <t>イカ</t>
    </rPh>
    <phoneticPr fontId="1"/>
  </si>
  <si>
    <t>会社法第178条に基づく自己株式の消却（上場前に決議し、上場後に効力発生するもののみ）</t>
    <phoneticPr fontId="1"/>
  </si>
  <si>
    <t>リストから選択</t>
    <rPh sb="5" eb="7">
      <t>センタク</t>
    </rPh>
    <phoneticPr fontId="1"/>
  </si>
  <si>
    <t>→「有」の場合＜様式1＞に詳細を記入</t>
    <rPh sb="2" eb="3">
      <t>アリ</t>
    </rPh>
    <rPh sb="5" eb="7">
      <t>バアイ</t>
    </rPh>
    <rPh sb="8" eb="10">
      <t>ヨウシキ</t>
    </rPh>
    <rPh sb="13" eb="15">
      <t>ショウサイ</t>
    </rPh>
    <rPh sb="16" eb="18">
      <t>キニュウ</t>
    </rPh>
    <phoneticPr fontId="1"/>
  </si>
  <si>
    <t>2002年4月１日改正前旧商法第280条の19に基づく新株引受権方式のストック・オプション制度の導入</t>
  </si>
  <si>
    <t>→「有」の場合＜様式2＞に詳細を記入</t>
    <rPh sb="2" eb="3">
      <t>アリ</t>
    </rPh>
    <rPh sb="5" eb="7">
      <t>バアイ</t>
    </rPh>
    <rPh sb="8" eb="10">
      <t>ヨウシキ</t>
    </rPh>
    <rPh sb="13" eb="15">
      <t>ショウサイ</t>
    </rPh>
    <rPh sb="16" eb="18">
      <t>キニュウ</t>
    </rPh>
    <phoneticPr fontId="1"/>
  </si>
  <si>
    <t>→「有」の場合＜様式3＞に詳細を記入</t>
    <rPh sb="2" eb="3">
      <t>アリ</t>
    </rPh>
    <rPh sb="5" eb="7">
      <t>バアイ</t>
    </rPh>
    <rPh sb="8" eb="10">
      <t>ヨウシキ</t>
    </rPh>
    <rPh sb="13" eb="15">
      <t>ショウサイ</t>
    </rPh>
    <rPh sb="16" eb="18">
      <t>キニュウ</t>
    </rPh>
    <phoneticPr fontId="1"/>
  </si>
  <si>
    <t>株式分割（上場前に決議し、上場後に効力発生するもののみ）</t>
  </si>
  <si>
    <t>④</t>
    <phoneticPr fontId="1"/>
  </si>
  <si>
    <t>→「有」の場合、決議内容が分かる書類（決議時の開示資料等）を添付</t>
  </si>
  <si>
    <t>単元株式数の変更（上場前に決議し、上場後に効力発生するもののみ）</t>
  </si>
  <si>
    <t>⑤</t>
    <phoneticPr fontId="1"/>
  </si>
  <si>
    <t>リストから選択</t>
    <rPh sb="5" eb="7">
      <t>センタク</t>
    </rPh>
    <phoneticPr fontId="1"/>
  </si>
  <si>
    <t>有</t>
    <rPh sb="0" eb="1">
      <t>アリ</t>
    </rPh>
    <phoneticPr fontId="1"/>
  </si>
  <si>
    <t>無</t>
    <rPh sb="0" eb="1">
      <t>ナシ</t>
    </rPh>
    <phoneticPr fontId="1"/>
  </si>
  <si>
    <t>上場予定日</t>
    <rPh sb="0" eb="2">
      <t>ジョウジョウ</t>
    </rPh>
    <rPh sb="2" eb="5">
      <t>ヨテイビ</t>
    </rPh>
    <phoneticPr fontId="1"/>
  </si>
  <si>
    <t>西暦</t>
    <rPh sb="0" eb="2">
      <t>セイレキ</t>
    </rPh>
    <phoneticPr fontId="1"/>
  </si>
  <si>
    <t>日</t>
    <rPh sb="0" eb="1">
      <t>ヒ</t>
    </rPh>
    <phoneticPr fontId="1"/>
  </si>
  <si>
    <t>月</t>
    <rPh sb="0" eb="1">
      <t>ツキ</t>
    </rPh>
    <phoneticPr fontId="1"/>
  </si>
  <si>
    <t>記入日</t>
    <rPh sb="0" eb="2">
      <t>キニュウ</t>
    </rPh>
    <rPh sb="2" eb="3">
      <t>ビ</t>
    </rPh>
    <phoneticPr fontId="1"/>
  </si>
  <si>
    <t>注1.上記に該当する項目がある場合は、対応する様式についても記入してください。</t>
    <phoneticPr fontId="1"/>
  </si>
  <si>
    <t>取締役会決議日</t>
    <rPh sb="0" eb="3">
      <t>トリシマリヤク</t>
    </rPh>
    <rPh sb="3" eb="4">
      <t>カイ</t>
    </rPh>
    <rPh sb="4" eb="6">
      <t>ケツギ</t>
    </rPh>
    <rPh sb="6" eb="7">
      <t>ビ</t>
    </rPh>
    <phoneticPr fontId="1"/>
  </si>
  <si>
    <t>消却効力発生日</t>
    <rPh sb="0" eb="2">
      <t>ショウキャク</t>
    </rPh>
    <rPh sb="2" eb="4">
      <t>コウリョク</t>
    </rPh>
    <rPh sb="4" eb="7">
      <t>ハッセイビ</t>
    </rPh>
    <phoneticPr fontId="1"/>
  </si>
  <si>
    <t>消却する自己株式数</t>
    <rPh sb="0" eb="2">
      <t>ショウキャク</t>
    </rPh>
    <rPh sb="4" eb="6">
      <t>ジコ</t>
    </rPh>
    <rPh sb="6" eb="8">
      <t>カブシキ</t>
    </rPh>
    <rPh sb="8" eb="9">
      <t>スウ</t>
    </rPh>
    <phoneticPr fontId="1"/>
  </si>
  <si>
    <t>消却後の上場株式数（※）</t>
    <rPh sb="0" eb="2">
      <t>ショウキャク</t>
    </rPh>
    <rPh sb="2" eb="3">
      <t>ゴ</t>
    </rPh>
    <rPh sb="4" eb="6">
      <t>ジョウジョウ</t>
    </rPh>
    <rPh sb="6" eb="9">
      <t>カブシキスウ</t>
    </rPh>
    <phoneticPr fontId="1"/>
  </si>
  <si>
    <t>（※）新株予約権等を発行しているため、提出時に消却後の上場株式数が確定しない場合には、「未確定」と記載してください。</t>
  </si>
  <si>
    <r>
      <t>会社法第178条に基づく自己株式の消却</t>
    </r>
    <r>
      <rPr>
        <sz val="9"/>
        <color theme="1"/>
        <rFont val="ＭＳ Ｐゴシック"/>
        <family val="3"/>
        <charset val="128"/>
        <scheme val="minor"/>
      </rPr>
      <t>（上場日後に効力発生するものがある場合）</t>
    </r>
  </si>
  <si>
    <t>＜様式２＞2002年4月1日改正前旧商法280条の19に基づく新株引受権方式のストック・オプション制度の導入決議について</t>
    <phoneticPr fontId="1"/>
  </si>
  <si>
    <t>株主総会決議日</t>
    <rPh sb="0" eb="2">
      <t>カブヌシ</t>
    </rPh>
    <rPh sb="2" eb="4">
      <t>ソウカイ</t>
    </rPh>
    <rPh sb="4" eb="6">
      <t>ケツギ</t>
    </rPh>
    <rPh sb="6" eb="7">
      <t>ビ</t>
    </rPh>
    <phoneticPr fontId="1"/>
  </si>
  <si>
    <t>権利付与日</t>
    <rPh sb="0" eb="2">
      <t>ケンリ</t>
    </rPh>
    <rPh sb="2" eb="4">
      <t>フヨ</t>
    </rPh>
    <rPh sb="4" eb="5">
      <t>ビ</t>
    </rPh>
    <phoneticPr fontId="1"/>
  </si>
  <si>
    <t>株式の種類</t>
    <rPh sb="0" eb="2">
      <t>カブシキ</t>
    </rPh>
    <rPh sb="3" eb="5">
      <t>シュルイ</t>
    </rPh>
    <phoneticPr fontId="1"/>
  </si>
  <si>
    <t>普通株式</t>
    <rPh sb="0" eb="2">
      <t>フツウ</t>
    </rPh>
    <rPh sb="2" eb="4">
      <t>カブシキ</t>
    </rPh>
    <phoneticPr fontId="1"/>
  </si>
  <si>
    <t>付与株式総数（上場日前日）</t>
    <rPh sb="0" eb="2">
      <t>フヨ</t>
    </rPh>
    <rPh sb="2" eb="4">
      <t>カブシキ</t>
    </rPh>
    <rPh sb="4" eb="6">
      <t>ソウスウ</t>
    </rPh>
    <rPh sb="7" eb="9">
      <t>ジョウジョウ</t>
    </rPh>
    <rPh sb="9" eb="10">
      <t>ビ</t>
    </rPh>
    <rPh sb="10" eb="12">
      <t>ゼンジツ</t>
    </rPh>
    <phoneticPr fontId="1"/>
  </si>
  <si>
    <t>新株の発行価額</t>
    <rPh sb="0" eb="2">
      <t>シンカブ</t>
    </rPh>
    <rPh sb="3" eb="5">
      <t>ハッコウ</t>
    </rPh>
    <rPh sb="5" eb="7">
      <t>カガク</t>
    </rPh>
    <phoneticPr fontId="1"/>
  </si>
  <si>
    <t>1株あたり</t>
    <rPh sb="1" eb="2">
      <t>カブ</t>
    </rPh>
    <phoneticPr fontId="1"/>
  </si>
  <si>
    <t>リストから選択</t>
    <rPh sb="5" eb="7">
      <t>センタク</t>
    </rPh>
    <phoneticPr fontId="1"/>
  </si>
  <si>
    <t>銘柄4</t>
    <rPh sb="0" eb="2">
      <t>メイガラ</t>
    </rPh>
    <phoneticPr fontId="1"/>
  </si>
  <si>
    <t>銘柄5</t>
    <rPh sb="0" eb="2">
      <t>メイガラ</t>
    </rPh>
    <phoneticPr fontId="1"/>
  </si>
  <si>
    <t>銘柄6</t>
    <rPh sb="0" eb="2">
      <t>メイガラ</t>
    </rPh>
    <phoneticPr fontId="1"/>
  </si>
  <si>
    <t>銘柄7</t>
    <rPh sb="0" eb="2">
      <t>メイガラ</t>
    </rPh>
    <phoneticPr fontId="1"/>
  </si>
  <si>
    <t>銘柄8</t>
    <rPh sb="0" eb="2">
      <t>メイガラ</t>
    </rPh>
    <phoneticPr fontId="1"/>
  </si>
  <si>
    <t>銘柄9</t>
    <rPh sb="0" eb="2">
      <t>メイガラ</t>
    </rPh>
    <phoneticPr fontId="1"/>
  </si>
  <si>
    <t>銘柄10</t>
    <rPh sb="0" eb="2">
      <t>メイガラ</t>
    </rPh>
    <phoneticPr fontId="1"/>
  </si>
  <si>
    <t>新株予約権（行使期間中又は行使期間前の銘柄）の有無</t>
    <phoneticPr fontId="1"/>
  </si>
  <si>
    <t>①</t>
    <phoneticPr fontId="1"/>
  </si>
  <si>
    <t>②</t>
    <phoneticPr fontId="1"/>
  </si>
  <si>
    <t>③</t>
    <phoneticPr fontId="1"/>
  </si>
  <si>
    <t>＜様式３＞自己株式消却について</t>
    <phoneticPr fontId="1"/>
  </si>
  <si>
    <t>＜様式１＞新株予約権の発行決議について</t>
    <rPh sb="1" eb="3">
      <t>ヨウシキ</t>
    </rPh>
    <rPh sb="5" eb="10">
      <t>シンカブヨヤクケン</t>
    </rPh>
    <rPh sb="11" eb="13">
      <t>ハッコウ</t>
    </rPh>
    <rPh sb="13" eb="15">
      <t>ケツギ</t>
    </rPh>
    <phoneticPr fontId="1"/>
  </si>
  <si>
    <t>発行形態</t>
    <rPh sb="0" eb="2">
      <t>ハッコウ</t>
    </rPh>
    <rPh sb="2" eb="4">
      <t>ケイタイ</t>
    </rPh>
    <phoneticPr fontId="1"/>
  </si>
  <si>
    <t>上場部　制度推進・管理グループ宛</t>
    <rPh sb="0" eb="3">
      <t>ジョウジョウブ</t>
    </rPh>
    <rPh sb="4" eb="15">
      <t>セード</t>
    </rPh>
    <rPh sb="15" eb="16">
      <t>アテ</t>
    </rPh>
    <phoneticPr fontId="1"/>
  </si>
  <si>
    <r>
      <t>新株予約権発行価額　（払込金額）</t>
    </r>
    <r>
      <rPr>
        <b/>
        <sz val="12"/>
        <color rgb="FFFF0000"/>
        <rFont val="ＭＳ Ｐゴシック"/>
        <family val="3"/>
        <charset val="128"/>
        <scheme val="major"/>
      </rPr>
      <t>※</t>
    </r>
    <rPh sb="0" eb="5">
      <t>シンカブヨヤクケン</t>
    </rPh>
    <rPh sb="5" eb="7">
      <t>ハッコウ</t>
    </rPh>
    <rPh sb="7" eb="9">
      <t>カガク</t>
    </rPh>
    <rPh sb="11" eb="13">
      <t>ハライコミ</t>
    </rPh>
    <rPh sb="13" eb="15">
      <t>キンガク</t>
    </rPh>
    <phoneticPr fontId="1"/>
  </si>
  <si>
    <t xml:space="preserve">注3. 発行決議日については以下のとおり記入してください。
</t>
    <rPh sb="0" eb="1">
      <t>チュウ</t>
    </rPh>
    <rPh sb="4" eb="9">
      <t>ハッコウケツギビ</t>
    </rPh>
    <rPh sb="14" eb="16">
      <t>イカ</t>
    </rPh>
    <rPh sb="20" eb="22">
      <t>キニュウ</t>
    </rPh>
    <phoneticPr fontId="1"/>
  </si>
  <si>
    <t>プライム</t>
    <phoneticPr fontId="1"/>
  </si>
  <si>
    <t>スタンダード</t>
    <phoneticPr fontId="1"/>
  </si>
  <si>
    <t>グロース</t>
    <phoneticPr fontId="1"/>
  </si>
  <si>
    <t>プロマーケット</t>
    <phoneticPr fontId="1"/>
  </si>
  <si>
    <t>（お問合せ）（株）東京証券取引所　上場部 制度推進・管理グループ（TEL 050-3377-8076）</t>
    <rPh sb="21" eb="32">
      <t>セード</t>
    </rPh>
    <phoneticPr fontId="1"/>
  </si>
  <si>
    <t>注1. 権利行使期間中のもの及び権利行使期間がこれから始まるものはすべて記入してください。</t>
    <rPh sb="0" eb="1">
      <t>チュウ</t>
    </rPh>
    <rPh sb="4" eb="6">
      <t>ケンリ</t>
    </rPh>
    <rPh sb="6" eb="8">
      <t>コウシ</t>
    </rPh>
    <rPh sb="8" eb="11">
      <t>キカンチュウ</t>
    </rPh>
    <rPh sb="14" eb="15">
      <t>オヨ</t>
    </rPh>
    <rPh sb="16" eb="18">
      <t>ケンリ</t>
    </rPh>
    <rPh sb="18" eb="20">
      <t>コウシ</t>
    </rPh>
    <rPh sb="20" eb="22">
      <t>キカン</t>
    </rPh>
    <rPh sb="27" eb="28">
      <t>ハジ</t>
    </rPh>
    <rPh sb="36" eb="38">
      <t>キニュウ</t>
    </rPh>
    <phoneticPr fontId="1"/>
  </si>
  <si>
    <t>連絡者の役職・氏名</t>
    <rPh sb="0" eb="2">
      <t>レンラク</t>
    </rPh>
    <rPh sb="2" eb="3">
      <t>シャ</t>
    </rPh>
    <rPh sb="4" eb="6">
      <t>ヤクショク</t>
    </rPh>
    <rPh sb="7" eb="9">
      <t>シメイ</t>
    </rPh>
    <phoneticPr fontId="1"/>
  </si>
  <si>
    <t>注2. 11銘柄以上新株予約権を発行している場合には、記載欄を本シートに複写してご利用ください。</t>
    <rPh sb="0" eb="1">
      <t>チュウ</t>
    </rPh>
    <rPh sb="6" eb="8">
      <t>メイガラ</t>
    </rPh>
    <rPh sb="8" eb="10">
      <t>イジョウ</t>
    </rPh>
    <rPh sb="10" eb="15">
      <t>シンカブヨヤクケン</t>
    </rPh>
    <rPh sb="16" eb="18">
      <t>ハッコウ</t>
    </rPh>
    <rPh sb="22" eb="24">
      <t>バアイ</t>
    </rPh>
    <rPh sb="27" eb="29">
      <t>キサイ</t>
    </rPh>
    <rPh sb="29" eb="30">
      <t>ラン</t>
    </rPh>
    <rPh sb="31" eb="32">
      <t>ホン</t>
    </rPh>
    <rPh sb="36" eb="38">
      <t>フクシャ</t>
    </rPh>
    <rPh sb="41" eb="43">
      <t>リヨウ</t>
    </rPh>
    <phoneticPr fontId="1"/>
  </si>
  <si>
    <t>効力発生日（割当日・発行日）</t>
    <rPh sb="0" eb="2">
      <t>コウリョク</t>
    </rPh>
    <rPh sb="2" eb="5">
      <t>ハッセイビ</t>
    </rPh>
    <rPh sb="6" eb="9">
      <t>ワリアテビ</t>
    </rPh>
    <rPh sb="10" eb="13">
      <t>ハッコウビ</t>
    </rPh>
    <phoneticPr fontId="1"/>
  </si>
  <si>
    <t>注2.いずれの項目も「無」の場合、対応する様式をご記入いただく必要はありませんが、上場日前日までに速やかに本調査票をTargetにご登録ください。</t>
    <rPh sb="11" eb="12">
      <t>ナ</t>
    </rPh>
    <rPh sb="25" eb="27">
      <t>キニュウ</t>
    </rPh>
    <rPh sb="44" eb="46">
      <t>ゼンジツ</t>
    </rPh>
    <rPh sb="49" eb="50">
      <t>スミ</t>
    </rPh>
    <rPh sb="54" eb="56">
      <t>チョウサ</t>
    </rPh>
    <rPh sb="56" eb="57">
      <t>ヒョウ</t>
    </rPh>
    <rPh sb="66" eb="68">
      <t>トウロク</t>
    </rPh>
    <phoneticPr fontId="1"/>
  </si>
  <si>
    <t>注3.入力必須の箇所は、未記入の場合、セルが赤色になっていますので、すべて入力済みになっていることをご確認のうえ、Targetにご登録ください。</t>
    <rPh sb="3" eb="5">
      <t>ニュウリョク</t>
    </rPh>
    <rPh sb="5" eb="7">
      <t>ヒッス</t>
    </rPh>
    <rPh sb="8" eb="10">
      <t>カショ</t>
    </rPh>
    <rPh sb="12" eb="15">
      <t>ミキニュウ</t>
    </rPh>
    <rPh sb="16" eb="18">
      <t>バアイ</t>
    </rPh>
    <rPh sb="22" eb="24">
      <t>アカイロ</t>
    </rPh>
    <rPh sb="37" eb="40">
      <t>ニュウリョクスミ</t>
    </rPh>
    <rPh sb="51" eb="53">
      <t>カクニン</t>
    </rPh>
    <rPh sb="65" eb="67">
      <t>トウロク</t>
    </rPh>
    <phoneticPr fontId="1"/>
  </si>
  <si>
    <r>
      <t>新株予約権の総数</t>
    </r>
    <r>
      <rPr>
        <sz val="12"/>
        <color rgb="FFFF0000"/>
        <rFont val="ＭＳ Ｐゴシック"/>
        <family val="3"/>
        <charset val="128"/>
        <scheme val="major"/>
      </rPr>
      <t>（上場日前日現在）</t>
    </r>
    <rPh sb="0" eb="5">
      <t>シンカブヨヤクケン</t>
    </rPh>
    <rPh sb="6" eb="8">
      <t>ソウスウ</t>
    </rPh>
    <rPh sb="9" eb="11">
      <t>ジョウジョウ</t>
    </rPh>
    <rPh sb="11" eb="12">
      <t>ビ</t>
    </rPh>
    <rPh sb="12" eb="14">
      <t>ゼンジツ</t>
    </rPh>
    <rPh sb="14" eb="16">
      <t>ゲンザイ</t>
    </rPh>
    <phoneticPr fontId="1"/>
  </si>
  <si>
    <r>
      <t>1株当たり行使価額</t>
    </r>
    <r>
      <rPr>
        <sz val="12"/>
        <color rgb="FFFF0000"/>
        <rFont val="ＭＳ Ｐゴシック"/>
        <family val="3"/>
        <charset val="128"/>
        <scheme val="major"/>
      </rPr>
      <t>（上場日現在）</t>
    </r>
    <rPh sb="1" eb="2">
      <t>カブ</t>
    </rPh>
    <rPh sb="2" eb="3">
      <t>ア</t>
    </rPh>
    <rPh sb="5" eb="7">
      <t>コウシ</t>
    </rPh>
    <rPh sb="7" eb="9">
      <t>カガク</t>
    </rPh>
    <rPh sb="10" eb="12">
      <t>ジョウジョウ</t>
    </rPh>
    <rPh sb="12" eb="13">
      <t>ビ</t>
    </rPh>
    <rPh sb="13" eb="15">
      <t>ゲンザイ</t>
    </rPh>
    <phoneticPr fontId="1"/>
  </si>
  <si>
    <r>
      <rPr>
        <sz val="12"/>
        <color rgb="FFFF0000"/>
        <rFont val="ＭＳ Ｐゴシック"/>
        <family val="3"/>
        <charset val="128"/>
        <scheme val="major"/>
      </rPr>
      <t>1個当たり</t>
    </r>
    <r>
      <rPr>
        <sz val="12"/>
        <rFont val="ＭＳ Ｐゴシック"/>
        <family val="3"/>
        <charset val="128"/>
        <scheme val="major"/>
      </rPr>
      <t>の目的である株式の数</t>
    </r>
    <r>
      <rPr>
        <sz val="12"/>
        <color rgb="FFFF0000"/>
        <rFont val="ＭＳ Ｐゴシック"/>
        <family val="3"/>
        <charset val="128"/>
        <scheme val="major"/>
      </rPr>
      <t>（上場日現在）</t>
    </r>
    <rPh sb="1" eb="2">
      <t>コ</t>
    </rPh>
    <rPh sb="2" eb="3">
      <t>ア</t>
    </rPh>
    <rPh sb="6" eb="8">
      <t>モクテキ</t>
    </rPh>
    <rPh sb="11" eb="13">
      <t>カブシキ</t>
    </rPh>
    <rPh sb="14" eb="15">
      <t>カズ</t>
    </rPh>
    <rPh sb="16" eb="18">
      <t>ジョウジョウ</t>
    </rPh>
    <rPh sb="18" eb="19">
      <t>ビ</t>
    </rPh>
    <rPh sb="19" eb="21">
      <t>ゲンザイ</t>
    </rPh>
    <phoneticPr fontId="1"/>
  </si>
  <si>
    <t xml:space="preserve">・「株主総会承認のみ」の場合、「株主総会承認日」
</t>
    <rPh sb="6" eb="8">
      <t>ショウニン</t>
    </rPh>
    <phoneticPr fontId="1"/>
  </si>
  <si>
    <t>・「取締役会決議のみ」の場合、「取締役会決議日」</t>
    <phoneticPr fontId="1"/>
  </si>
  <si>
    <t>・「株主総会承認」後に「取締役会決議」を行った場合、「取締役会決議日」</t>
    <rPh sb="9" eb="10">
      <t>アト</t>
    </rPh>
    <rPh sb="12" eb="16">
      <t>トリシマリヤクカイ</t>
    </rPh>
    <rPh sb="16" eb="18">
      <t>ケツギ</t>
    </rPh>
    <rPh sb="20" eb="21">
      <t>オコナ</t>
    </rPh>
    <rPh sb="23" eb="25">
      <t>バアイ</t>
    </rPh>
    <rPh sb="27" eb="31">
      <t>トリシマリヤクカイ</t>
    </rPh>
    <rPh sb="31" eb="34">
      <t>ケツギビ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</si>
</sst>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ajor"/>
    </font>
    <font>
      <sz val="6"/>
      <name val="ＭＳ Ｐゴシック"/>
      <family val="2"/>
      <charset val="128"/>
      <scheme val="major"/>
    </font>
    <font>
      <b/>
      <sz val="11"/>
      <color theme="1"/>
      <name val="ＭＳ Ｐゴシック"/>
      <family val="3"/>
      <charset val="128"/>
      <scheme val="major"/>
    </font>
    <font>
      <sz val="11"/>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sz val="11"/>
      <name val="ＭＳ Ｐゴシック"/>
      <family val="3"/>
      <charset val="128"/>
      <scheme val="major"/>
    </font>
    <font>
      <sz val="11"/>
      <color theme="1"/>
      <name val="ＭＳ Ｐゴシック"/>
      <family val="2"/>
      <charset val="128"/>
      <scheme val="major"/>
    </font>
    <font>
      <sz val="12"/>
      <color theme="1"/>
      <name val="ＭＳ Ｐゴシック"/>
      <family val="3"/>
      <charset val="128"/>
      <scheme val="minor"/>
    </font>
    <font>
      <sz val="12"/>
      <color rgb="FFFF0000"/>
      <name val="ＭＳ Ｐゴシック"/>
      <family val="3"/>
      <charset val="128"/>
      <scheme val="minor"/>
    </font>
    <font>
      <b/>
      <sz val="12"/>
      <color theme="1"/>
      <name val="ＭＳ Ｐゴシック"/>
      <family val="3"/>
      <charset val="128"/>
      <scheme val="minor"/>
    </font>
    <font>
      <sz val="12"/>
      <color theme="1"/>
      <name val="ＭＳ 明朝"/>
      <family val="1"/>
      <charset val="128"/>
    </font>
    <font>
      <sz val="12"/>
      <name val="ＭＳ Ｐゴシック"/>
      <family val="3"/>
      <charset val="128"/>
      <scheme val="major"/>
    </font>
    <font>
      <b/>
      <sz val="12"/>
      <name val="ＭＳ Ｐゴシック"/>
      <family val="3"/>
      <charset val="128"/>
      <scheme val="major"/>
    </font>
    <font>
      <sz val="12"/>
      <color rgb="FFFF0000"/>
      <name val="ＭＳ Ｐゴシック"/>
      <family val="3"/>
      <charset val="128"/>
      <scheme val="major"/>
    </font>
    <font>
      <strike/>
      <sz val="12"/>
      <name val="ＭＳ Ｐゴシック"/>
      <family val="3"/>
      <charset val="128"/>
      <scheme val="major"/>
    </font>
    <font>
      <b/>
      <sz val="12"/>
      <color rgb="FFFF0000"/>
      <name val="ＭＳ Ｐゴシック"/>
      <family val="3"/>
      <charset val="128"/>
      <scheme val="major"/>
    </font>
    <font>
      <sz val="12"/>
      <name val="ＭＳ Ｐゴシック"/>
      <family val="3"/>
      <charset val="128"/>
      <scheme val="minor"/>
    </font>
    <font>
      <sz val="11"/>
      <color rgb="FFFF0000"/>
      <name val="ＭＳ Ｐゴシック"/>
      <family val="2"/>
      <charset val="128"/>
      <scheme val="major"/>
    </font>
    <font>
      <sz val="11"/>
      <color rgb="FFFF0000"/>
      <name val="ＭＳ Ｐゴシック"/>
      <family val="3"/>
      <charset val="128"/>
      <scheme val="major"/>
    </font>
    <font>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85">
    <xf numFmtId="0" fontId="0" fillId="0" borderId="0" xfId="0">
      <alignment vertical="center"/>
    </xf>
    <xf numFmtId="0" fontId="0" fillId="2" borderId="0" xfId="0" applyFill="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0"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 fillId="2" borderId="2" xfId="0" applyFont="1" applyFill="1" applyBorder="1">
      <alignment vertical="center"/>
    </xf>
    <xf numFmtId="0" fontId="2" fillId="2" borderId="5" xfId="0" applyFont="1" applyFill="1" applyBorder="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2" fillId="2" borderId="0" xfId="0" applyFont="1" applyFill="1">
      <alignment vertical="center"/>
    </xf>
    <xf numFmtId="0" fontId="0" fillId="0" borderId="0" xfId="0" quotePrefix="1" applyNumberFormat="1">
      <alignment vertical="center"/>
    </xf>
    <xf numFmtId="0" fontId="7" fillId="2" borderId="0" xfId="0" applyFont="1" applyFill="1" applyAlignment="1">
      <alignment horizontal="center" vertical="center"/>
    </xf>
    <xf numFmtId="0" fontId="7" fillId="2" borderId="0" xfId="0" applyFont="1" applyFill="1">
      <alignment vertical="center"/>
    </xf>
    <xf numFmtId="0" fontId="8" fillId="2" borderId="0" xfId="0" applyFont="1" applyFill="1">
      <alignment vertical="center"/>
    </xf>
    <xf numFmtId="0" fontId="10" fillId="2" borderId="0" xfId="0" applyFont="1" applyFill="1">
      <alignment vertical="center"/>
    </xf>
    <xf numFmtId="0" fontId="10" fillId="2" borderId="0" xfId="0" applyFont="1" applyFill="1" applyAlignment="1">
      <alignment horizontal="right" vertical="center"/>
    </xf>
    <xf numFmtId="0" fontId="12" fillId="2" borderId="0" xfId="0" applyFont="1" applyFill="1">
      <alignment vertical="center"/>
    </xf>
    <xf numFmtId="0" fontId="13" fillId="0" borderId="0" xfId="0" applyFont="1" applyAlignment="1">
      <alignment horizontal="justify" vertical="top"/>
    </xf>
    <xf numFmtId="0" fontId="14" fillId="2" borderId="0" xfId="0" applyFont="1" applyFill="1" applyAlignment="1">
      <alignment horizontal="center" vertical="center"/>
    </xf>
    <xf numFmtId="0" fontId="14" fillId="2" borderId="0" xfId="0" applyFont="1" applyFill="1">
      <alignment vertical="center"/>
    </xf>
    <xf numFmtId="0" fontId="15" fillId="2" borderId="2" xfId="0" applyFont="1" applyFill="1" applyBorder="1">
      <alignment vertical="center"/>
    </xf>
    <xf numFmtId="0" fontId="14" fillId="2" borderId="3" xfId="0" applyFont="1" applyFill="1" applyBorder="1" applyAlignment="1">
      <alignment horizontal="center" vertical="center"/>
    </xf>
    <xf numFmtId="0" fontId="14" fillId="2" borderId="3" xfId="0" applyFont="1" applyFill="1" applyBorder="1">
      <alignment vertical="center"/>
    </xf>
    <xf numFmtId="0" fontId="14" fillId="2" borderId="4" xfId="0" applyFont="1" applyFill="1" applyBorder="1">
      <alignment vertical="center"/>
    </xf>
    <xf numFmtId="0" fontId="15" fillId="2" borderId="5" xfId="0" applyFont="1" applyFill="1" applyBorder="1">
      <alignment vertical="center"/>
    </xf>
    <xf numFmtId="0" fontId="14" fillId="2" borderId="0" xfId="0" applyFont="1" applyFill="1" applyBorder="1" applyAlignment="1">
      <alignment horizontal="center" vertical="center"/>
    </xf>
    <xf numFmtId="0" fontId="14" fillId="2" borderId="0" xfId="0" applyFont="1" applyFill="1" applyBorder="1">
      <alignment vertical="center"/>
    </xf>
    <xf numFmtId="0" fontId="14" fillId="2" borderId="6" xfId="0" applyFont="1" applyFill="1" applyBorder="1">
      <alignment vertical="center"/>
    </xf>
    <xf numFmtId="0" fontId="14" fillId="2" borderId="5" xfId="0" applyFont="1" applyFill="1" applyBorder="1">
      <alignment vertical="center"/>
    </xf>
    <xf numFmtId="0" fontId="17" fillId="2" borderId="0" xfId="0" applyFont="1" applyFill="1" applyBorder="1">
      <alignment vertical="center"/>
    </xf>
    <xf numFmtId="0" fontId="14" fillId="2" borderId="7" xfId="0" applyFont="1" applyFill="1" applyBorder="1">
      <alignment vertical="center"/>
    </xf>
    <xf numFmtId="0" fontId="14" fillId="2" borderId="8" xfId="0" applyFont="1" applyFill="1" applyBorder="1" applyAlignment="1">
      <alignment horizontal="center" vertical="center"/>
    </xf>
    <xf numFmtId="0" fontId="14" fillId="2" borderId="8" xfId="0" applyFont="1" applyFill="1" applyBorder="1">
      <alignment vertical="center"/>
    </xf>
    <xf numFmtId="0" fontId="14" fillId="2" borderId="9" xfId="0" applyFont="1" applyFill="1" applyBorder="1">
      <alignment vertical="center"/>
    </xf>
    <xf numFmtId="0" fontId="16" fillId="2" borderId="0" xfId="0" applyFont="1" applyFill="1" applyBorder="1">
      <alignment vertical="center"/>
    </xf>
    <xf numFmtId="0" fontId="16" fillId="2" borderId="1" xfId="0" applyFont="1" applyFill="1" applyBorder="1" applyAlignment="1" applyProtection="1">
      <alignment horizontal="center" vertical="center"/>
      <protection locked="0"/>
    </xf>
    <xf numFmtId="38" fontId="16" fillId="2" borderId="1" xfId="1"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10" fillId="0" borderId="0" xfId="0" applyFont="1" applyFill="1">
      <alignment vertical="center"/>
    </xf>
    <xf numFmtId="0" fontId="19" fillId="2" borderId="0" xfId="0" applyFont="1" applyFill="1">
      <alignment vertical="center"/>
    </xf>
    <xf numFmtId="0" fontId="7" fillId="0" borderId="0" xfId="0" applyFont="1" applyFill="1">
      <alignment vertical="center"/>
    </xf>
    <xf numFmtId="0" fontId="8" fillId="2" borderId="0" xfId="0" applyFont="1" applyFill="1" applyAlignment="1">
      <alignment vertical="center"/>
    </xf>
    <xf numFmtId="0" fontId="14" fillId="0" borderId="0" xfId="0" applyFont="1" applyFill="1" applyBorder="1">
      <alignment vertical="center"/>
    </xf>
    <xf numFmtId="0" fontId="14" fillId="0" borderId="0" xfId="0" applyFont="1" applyFill="1" applyBorder="1" applyAlignment="1">
      <alignment horizontal="left" vertical="center"/>
    </xf>
    <xf numFmtId="0" fontId="18" fillId="2" borderId="0" xfId="0" applyFont="1" applyFill="1" applyBorder="1">
      <alignment vertical="center"/>
    </xf>
    <xf numFmtId="0" fontId="8" fillId="2" borderId="0" xfId="0" applyFont="1" applyFill="1" applyAlignment="1">
      <alignment horizontal="left" vertical="center" indent="1"/>
    </xf>
    <xf numFmtId="0" fontId="3" fillId="2" borderId="0" xfId="0" applyFont="1" applyFill="1" applyAlignment="1">
      <alignment horizontal="right" vertical="center"/>
    </xf>
    <xf numFmtId="0" fontId="11" fillId="2" borderId="1" xfId="0" applyFont="1" applyFill="1" applyBorder="1" applyAlignment="1" applyProtection="1">
      <alignment horizontal="center" vertical="center"/>
      <protection locked="0"/>
    </xf>
    <xf numFmtId="0" fontId="21" fillId="2" borderId="1" xfId="0" applyFont="1" applyFill="1" applyBorder="1" applyAlignment="1">
      <alignment horizontal="center" vertical="center"/>
    </xf>
    <xf numFmtId="0" fontId="0" fillId="2" borderId="0" xfId="0" applyFill="1" applyBorder="1" applyAlignment="1">
      <alignment horizontal="right" vertical="center"/>
    </xf>
    <xf numFmtId="0" fontId="22" fillId="2" borderId="1" xfId="0" applyFont="1" applyFill="1" applyBorder="1" applyAlignment="1">
      <alignment horizontal="center" vertical="center"/>
    </xf>
    <xf numFmtId="38" fontId="20" fillId="2" borderId="1" xfId="1" applyFont="1" applyFill="1" applyBorder="1" applyAlignment="1">
      <alignment horizontal="center" vertical="center"/>
    </xf>
    <xf numFmtId="0" fontId="20" fillId="2" borderId="1"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xf>
    <xf numFmtId="0" fontId="21" fillId="2" borderId="0" xfId="0" applyFont="1" applyFill="1" applyBorder="1">
      <alignment vertical="center"/>
    </xf>
    <xf numFmtId="0" fontId="21" fillId="2" borderId="1" xfId="0" applyFont="1" applyFill="1" applyBorder="1" applyAlignment="1" applyProtection="1">
      <alignment horizontal="center" vertical="center"/>
      <protection locked="0"/>
    </xf>
    <xf numFmtId="38" fontId="21" fillId="2" borderId="1" xfId="1" applyFont="1" applyFill="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0" fontId="18" fillId="0" borderId="0" xfId="0" applyFont="1" applyFill="1" applyBorder="1" applyAlignment="1">
      <alignment horizontal="left" vertical="center"/>
    </xf>
    <xf numFmtId="0" fontId="18" fillId="2" borderId="0" xfId="0" applyFont="1" applyFill="1">
      <alignment vertical="center"/>
    </xf>
    <xf numFmtId="0" fontId="16" fillId="2" borderId="1" xfId="0" applyNumberFormat="1"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shrinkToFit="1"/>
      <protection locked="0"/>
    </xf>
    <xf numFmtId="0" fontId="0" fillId="0" borderId="17" xfId="0" applyBorder="1" applyAlignment="1">
      <alignment horizontal="center" vertical="center" shrinkToFit="1"/>
    </xf>
    <xf numFmtId="0" fontId="11" fillId="2" borderId="17" xfId="0"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6" fillId="2" borderId="10" xfId="0" applyFont="1" applyFill="1" applyBorder="1" applyAlignment="1" applyProtection="1">
      <alignment horizontal="left" vertical="center"/>
      <protection locked="0"/>
    </xf>
    <xf numFmtId="0" fontId="16"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6" fillId="2" borderId="14" xfId="0" applyFont="1" applyFill="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cellXfs>
  <cellStyles count="2">
    <cellStyle name="桁区切り" xfId="1" builtinId="6"/>
    <cellStyle name="標準" xfId="0" builtinId="0"/>
  </cellStyles>
  <dxfs count="10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166687</xdr:colOff>
      <xdr:row>12</xdr:row>
      <xdr:rowOff>158750</xdr:rowOff>
    </xdr:from>
    <xdr:to>
      <xdr:col>17</xdr:col>
      <xdr:colOff>603249</xdr:colOff>
      <xdr:row>15</xdr:row>
      <xdr:rowOff>238124</xdr:rowOff>
    </xdr:to>
    <xdr:sp macro="" textlink="">
      <xdr:nvSpPr>
        <xdr:cNvPr id="2" name="テキスト ボックス 1">
          <a:extLst>
            <a:ext uri="{FF2B5EF4-FFF2-40B4-BE49-F238E27FC236}">
              <a16:creationId xmlns:a16="http://schemas.microsoft.com/office/drawing/2014/main" id="{08369159-D692-7712-B1A8-85D82D76C279}"/>
            </a:ext>
          </a:extLst>
        </xdr:cNvPr>
        <xdr:cNvSpPr txBox="1"/>
      </xdr:nvSpPr>
      <xdr:spPr>
        <a:xfrm>
          <a:off x="7489031" y="3159125"/>
          <a:ext cx="5830093" cy="82946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a:solidFill>
                <a:sysClr val="windowText" lastClr="000000"/>
              </a:solidFill>
            </a:rPr>
            <a:t>会社法第</a:t>
          </a:r>
          <a:r>
            <a:rPr kumimoji="1" lang="en-US" altLang="ja-JP" sz="1100">
              <a:solidFill>
                <a:sysClr val="windowText" lastClr="000000"/>
              </a:solidFill>
            </a:rPr>
            <a:t>238</a:t>
          </a:r>
          <a:r>
            <a:rPr kumimoji="1" lang="ja-JP" altLang="en-US" sz="1100">
              <a:solidFill>
                <a:sysClr val="windowText" lastClr="000000"/>
              </a:solidFill>
            </a:rPr>
            <a:t>条第</a:t>
          </a:r>
          <a:r>
            <a:rPr kumimoji="1" lang="en-US" altLang="ja-JP" sz="1100">
              <a:solidFill>
                <a:sysClr val="windowText" lastClr="000000"/>
              </a:solidFill>
            </a:rPr>
            <a:t>1</a:t>
          </a:r>
          <a:r>
            <a:rPr kumimoji="1" lang="ja-JP" altLang="en-US" sz="1100">
              <a:solidFill>
                <a:sysClr val="windowText" lastClr="000000"/>
              </a:solidFill>
            </a:rPr>
            <a:t>項第</a:t>
          </a:r>
          <a:r>
            <a:rPr kumimoji="1" lang="en-US" altLang="ja-JP" sz="1100">
              <a:solidFill>
                <a:sysClr val="windowText" lastClr="000000"/>
              </a:solidFill>
            </a:rPr>
            <a:t>2</a:t>
          </a:r>
          <a:r>
            <a:rPr kumimoji="1" lang="ja-JP" altLang="en-US" sz="1100">
              <a:solidFill>
                <a:sysClr val="windowText" lastClr="000000"/>
              </a:solidFill>
            </a:rPr>
            <a:t>号に規定する「募集新株予約権と引換えに金銭の払込を要しない場合」は「無」を選択してください。発行価額欄に「</a:t>
          </a:r>
          <a:r>
            <a:rPr kumimoji="1" lang="en-US" altLang="ja-JP" sz="1100">
              <a:solidFill>
                <a:sysClr val="windowText" lastClr="000000"/>
              </a:solidFill>
            </a:rPr>
            <a:t>0</a:t>
          </a:r>
          <a:r>
            <a:rPr kumimoji="1" lang="ja-JP" altLang="en-US" sz="1100">
              <a:solidFill>
                <a:sysClr val="windowText" lastClr="000000"/>
              </a:solidFill>
            </a:rPr>
            <a:t>」（円）が自動で入力されます。</a:t>
          </a:r>
          <a:endParaRPr kumimoji="1" lang="en-US" altLang="ja-JP" sz="1100">
            <a:solidFill>
              <a:sysClr val="windowText" lastClr="000000"/>
            </a:solidFill>
          </a:endParaRPr>
        </a:p>
        <a:p>
          <a:r>
            <a:rPr kumimoji="1" lang="ja-JP" altLang="en-US" sz="1100">
              <a:solidFill>
                <a:sysClr val="windowText" lastClr="000000"/>
              </a:solidFill>
            </a:rPr>
            <a:t>また、金銭の払込みに代えて報酬債権をもって相殺する方法により発行された場合は「有」を選択し、発行価額欄に払込金額を記入してください。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71056-3D52-4D3C-9822-9B28D177D689}">
  <dimension ref="B2:O37"/>
  <sheetViews>
    <sheetView tabSelected="1" zoomScale="80" zoomScaleNormal="80" zoomScaleSheetLayoutView="100" workbookViewId="0"/>
  </sheetViews>
  <sheetFormatPr defaultColWidth="9" defaultRowHeight="20.100000000000001" customHeight="1" x14ac:dyDescent="0.15"/>
  <cols>
    <col min="1" max="1" width="3.75" style="21" customWidth="1"/>
    <col min="2" max="4" width="9" style="21"/>
    <col min="5" max="5" width="11" style="21" bestFit="1" customWidth="1"/>
    <col min="6" max="6" width="9" style="21"/>
    <col min="7" max="7" width="21.5" style="21" bestFit="1" customWidth="1"/>
    <col min="8" max="8" width="9" style="21"/>
    <col min="9" max="9" width="13.375" style="21" customWidth="1"/>
    <col min="10" max="10" width="20.75" style="21" customWidth="1"/>
    <col min="11" max="11" width="13.375" style="21" bestFit="1" customWidth="1"/>
    <col min="12" max="12" width="14.5" style="21" customWidth="1"/>
    <col min="13" max="13" width="9" style="21"/>
    <col min="14" max="14" width="13.375" style="21" bestFit="1" customWidth="1"/>
    <col min="15" max="16384" width="9" style="21"/>
  </cols>
  <sheetData>
    <row r="2" spans="2:15" ht="20.100000000000001" customHeight="1" x14ac:dyDescent="0.15">
      <c r="H2" s="21" t="s">
        <v>48</v>
      </c>
      <c r="I2" s="22" t="s">
        <v>22</v>
      </c>
      <c r="J2" s="54" t="s">
        <v>31</v>
      </c>
      <c r="K2" s="21" t="s">
        <v>12</v>
      </c>
      <c r="L2" s="54" t="s">
        <v>31</v>
      </c>
      <c r="M2" s="21" t="s">
        <v>47</v>
      </c>
      <c r="N2" s="54" t="s">
        <v>31</v>
      </c>
      <c r="O2" s="21" t="s">
        <v>46</v>
      </c>
    </row>
    <row r="3" spans="2:15" ht="20.100000000000001" customHeight="1" x14ac:dyDescent="0.15">
      <c r="B3" s="23" t="s">
        <v>23</v>
      </c>
      <c r="J3" s="45"/>
    </row>
    <row r="5" spans="2:15" ht="20.100000000000001" customHeight="1" x14ac:dyDescent="0.15">
      <c r="B5" s="21" t="s">
        <v>24</v>
      </c>
    </row>
    <row r="6" spans="2:15" ht="20.100000000000001" customHeight="1" x14ac:dyDescent="0.15">
      <c r="B6" s="21" t="s">
        <v>79</v>
      </c>
    </row>
    <row r="7" spans="2:15" ht="20.100000000000001" customHeight="1" x14ac:dyDescent="0.15">
      <c r="J7" s="21" t="s">
        <v>25</v>
      </c>
      <c r="K7" s="68"/>
      <c r="L7" s="69"/>
      <c r="M7" s="45"/>
    </row>
    <row r="8" spans="2:15" ht="20.100000000000001" customHeight="1" x14ac:dyDescent="0.15">
      <c r="J8" s="21" t="s">
        <v>26</v>
      </c>
      <c r="K8" s="68"/>
      <c r="L8" s="70"/>
    </row>
    <row r="9" spans="2:15" ht="20.100000000000001" customHeight="1" x14ac:dyDescent="0.15">
      <c r="J9" s="21" t="s">
        <v>27</v>
      </c>
      <c r="K9" s="68" t="s">
        <v>31</v>
      </c>
      <c r="L9" s="70"/>
      <c r="M9" s="45"/>
      <c r="N9" s="45"/>
    </row>
    <row r="10" spans="2:15" ht="20.100000000000001" customHeight="1" x14ac:dyDescent="0.15">
      <c r="J10" s="21" t="s">
        <v>88</v>
      </c>
      <c r="K10" s="68"/>
      <c r="L10" s="70"/>
    </row>
    <row r="11" spans="2:15" ht="20.100000000000001" customHeight="1" x14ac:dyDescent="0.15">
      <c r="J11" s="21" t="s">
        <v>28</v>
      </c>
      <c r="K11" s="71"/>
      <c r="L11" s="72"/>
    </row>
    <row r="13" spans="2:15" ht="20.100000000000001" customHeight="1" x14ac:dyDescent="0.15">
      <c r="B13" s="21" t="s">
        <v>29</v>
      </c>
    </row>
    <row r="15" spans="2:15" ht="20.100000000000001" customHeight="1" x14ac:dyDescent="0.15">
      <c r="B15" s="21" t="s">
        <v>73</v>
      </c>
      <c r="C15" s="21" t="s">
        <v>72</v>
      </c>
      <c r="L15" s="54" t="s">
        <v>31</v>
      </c>
    </row>
    <row r="16" spans="2:15" ht="20.100000000000001" customHeight="1" x14ac:dyDescent="0.15">
      <c r="L16" s="21" t="s">
        <v>32</v>
      </c>
    </row>
    <row r="18" spans="2:12" ht="20.100000000000001" customHeight="1" x14ac:dyDescent="0.15">
      <c r="B18" s="21" t="s">
        <v>74</v>
      </c>
      <c r="C18" s="21" t="s">
        <v>33</v>
      </c>
      <c r="L18" s="54" t="s">
        <v>31</v>
      </c>
    </row>
    <row r="19" spans="2:12" ht="20.100000000000001" customHeight="1" x14ac:dyDescent="0.15">
      <c r="L19" s="21" t="s">
        <v>34</v>
      </c>
    </row>
    <row r="21" spans="2:12" ht="20.100000000000001" customHeight="1" x14ac:dyDescent="0.15">
      <c r="B21" s="21" t="s">
        <v>75</v>
      </c>
      <c r="C21" s="21" t="s">
        <v>30</v>
      </c>
      <c r="L21" s="54" t="s">
        <v>31</v>
      </c>
    </row>
    <row r="22" spans="2:12" ht="20.100000000000001" customHeight="1" x14ac:dyDescent="0.15">
      <c r="L22" s="21" t="s">
        <v>35</v>
      </c>
    </row>
    <row r="24" spans="2:12" ht="20.100000000000001" customHeight="1" x14ac:dyDescent="0.15">
      <c r="B24" s="21" t="s">
        <v>37</v>
      </c>
      <c r="C24" s="21" t="s">
        <v>36</v>
      </c>
      <c r="L24" s="54" t="s">
        <v>31</v>
      </c>
    </row>
    <row r="25" spans="2:12" ht="20.100000000000001" customHeight="1" x14ac:dyDescent="0.15">
      <c r="L25" s="21" t="s">
        <v>38</v>
      </c>
    </row>
    <row r="27" spans="2:12" ht="20.100000000000001" customHeight="1" x14ac:dyDescent="0.15">
      <c r="B27" s="21" t="s">
        <v>40</v>
      </c>
      <c r="C27" s="21" t="s">
        <v>39</v>
      </c>
      <c r="L27" s="54" t="s">
        <v>31</v>
      </c>
    </row>
    <row r="28" spans="2:12" ht="20.100000000000001" customHeight="1" x14ac:dyDescent="0.15">
      <c r="L28" s="21" t="s">
        <v>38</v>
      </c>
    </row>
    <row r="31" spans="2:12" ht="20.100000000000001" customHeight="1" x14ac:dyDescent="0.15">
      <c r="E31" s="21" t="s">
        <v>44</v>
      </c>
      <c r="F31" s="22" t="s">
        <v>22</v>
      </c>
      <c r="G31" s="54" t="s">
        <v>31</v>
      </c>
      <c r="H31" s="21" t="s">
        <v>12</v>
      </c>
      <c r="I31" s="54" t="s">
        <v>31</v>
      </c>
      <c r="J31" s="21" t="s">
        <v>13</v>
      </c>
      <c r="K31" s="54" t="s">
        <v>31</v>
      </c>
      <c r="L31" s="21" t="s">
        <v>46</v>
      </c>
    </row>
    <row r="32" spans="2:12" ht="20.100000000000001" customHeight="1" x14ac:dyDescent="0.15">
      <c r="G32" s="45"/>
    </row>
    <row r="33" spans="2:10" ht="20.100000000000001" customHeight="1" x14ac:dyDescent="0.15">
      <c r="B33" s="24"/>
    </row>
    <row r="34" spans="2:10" ht="20.100000000000001" customHeight="1" x14ac:dyDescent="0.15">
      <c r="B34" s="21" t="s">
        <v>49</v>
      </c>
    </row>
    <row r="35" spans="2:10" ht="20.100000000000001" customHeight="1" x14ac:dyDescent="0.15">
      <c r="B35" s="46" t="s">
        <v>91</v>
      </c>
      <c r="C35" s="46"/>
      <c r="D35" s="46"/>
      <c r="E35" s="46"/>
      <c r="F35" s="46"/>
      <c r="G35" s="46"/>
      <c r="H35" s="46"/>
      <c r="I35" s="46"/>
      <c r="J35" s="46"/>
    </row>
    <row r="36" spans="2:10" ht="20.100000000000001" customHeight="1" x14ac:dyDescent="0.15">
      <c r="B36" s="46" t="s">
        <v>92</v>
      </c>
      <c r="C36" s="46"/>
      <c r="D36" s="46"/>
      <c r="E36" s="46"/>
      <c r="F36" s="46"/>
      <c r="G36" s="46"/>
      <c r="H36" s="46"/>
      <c r="I36" s="46"/>
      <c r="J36" s="46"/>
    </row>
    <row r="37" spans="2:10" ht="20.100000000000001" customHeight="1" x14ac:dyDescent="0.15">
      <c r="B37" s="46" t="s">
        <v>86</v>
      </c>
      <c r="C37" s="46"/>
      <c r="D37" s="46"/>
      <c r="E37" s="46"/>
      <c r="F37" s="46"/>
      <c r="G37" s="46"/>
      <c r="H37" s="46"/>
      <c r="I37" s="46"/>
      <c r="J37" s="46"/>
    </row>
  </sheetData>
  <mergeCells count="5">
    <mergeCell ref="K7:L7"/>
    <mergeCell ref="K8:L8"/>
    <mergeCell ref="K9:L9"/>
    <mergeCell ref="K10:L10"/>
    <mergeCell ref="K11:L11"/>
  </mergeCells>
  <phoneticPr fontId="1"/>
  <conditionalFormatting sqref="L2 J2 K9">
    <cfRule type="cellIs" dxfId="104" priority="12" operator="equal">
      <formula>"リストから選択"</formula>
    </cfRule>
  </conditionalFormatting>
  <conditionalFormatting sqref="N2">
    <cfRule type="cellIs" dxfId="103" priority="11" operator="equal">
      <formula>"リストから選択"</formula>
    </cfRule>
  </conditionalFormatting>
  <conditionalFormatting sqref="K7:L8 K10:L11">
    <cfRule type="cellIs" dxfId="102" priority="10" operator="equal">
      <formula>""</formula>
    </cfRule>
  </conditionalFormatting>
  <conditionalFormatting sqref="I31">
    <cfRule type="cellIs" dxfId="101" priority="8" operator="equal">
      <formula>"リストから選択"</formula>
    </cfRule>
  </conditionalFormatting>
  <conditionalFormatting sqref="K31">
    <cfRule type="cellIs" dxfId="100" priority="7" operator="equal">
      <formula>"リストから選択"</formula>
    </cfRule>
  </conditionalFormatting>
  <conditionalFormatting sqref="L15">
    <cfRule type="cellIs" dxfId="99" priority="6" operator="equal">
      <formula>"リストから選択"</formula>
    </cfRule>
  </conditionalFormatting>
  <conditionalFormatting sqref="L18">
    <cfRule type="cellIs" dxfId="98" priority="5" operator="equal">
      <formula>"リストから選択"</formula>
    </cfRule>
  </conditionalFormatting>
  <conditionalFormatting sqref="L21">
    <cfRule type="cellIs" dxfId="97" priority="4" operator="equal">
      <formula>"リストから選択"</formula>
    </cfRule>
  </conditionalFormatting>
  <conditionalFormatting sqref="L24">
    <cfRule type="cellIs" dxfId="96" priority="3" operator="equal">
      <formula>"リストから選択"</formula>
    </cfRule>
  </conditionalFormatting>
  <conditionalFormatting sqref="L27">
    <cfRule type="cellIs" dxfId="95" priority="2" operator="equal">
      <formula>"リストから選択"</formula>
    </cfRule>
  </conditionalFormatting>
  <conditionalFormatting sqref="G31">
    <cfRule type="cellIs" dxfId="94" priority="1" operator="equal">
      <formula>"リストから選択"</formula>
    </cfRule>
  </conditionalFormatting>
  <dataValidations xWindow="873" yWindow="229" count="2">
    <dataValidation allowBlank="1" showInputMessage="1" showErrorMessage="1" promptTitle="記載方法" prompt="「株式会社」を含めて記入してください。_x000a_また、アルファベットや算用数字が含まれる場合は、全角と半角を区別し正確に記入してください。_x000a_記載例：株式会社ＪＰＸ総研" sqref="K7:L7" xr:uid="{1A8CC0B3-82E4-4717-8872-CAE3AC518EB5}"/>
    <dataValidation imeMode="disabled" allowBlank="1" showInputMessage="1" showErrorMessage="1" sqref="K8:L8" xr:uid="{910DEB27-0352-4D5A-BDC4-56B082A896E9}"/>
  </dataValidations>
  <pageMargins left="0.70866141732283472" right="0.31496062992125984" top="0.74803149606299213" bottom="0.74803149606299213" header="0.31496062992125984" footer="0.31496062992125984"/>
  <customProperties>
    <customPr name="layoutContexts" r:id="rId1"/>
  </customProperties>
  <extLst>
    <ext xmlns:x14="http://schemas.microsoft.com/office/spreadsheetml/2009/9/main" uri="{CCE6A557-97BC-4b89-ADB6-D9C93CAAB3DF}">
      <x14:dataValidations xmlns:xm="http://schemas.microsoft.com/office/excel/2006/main" xWindow="873" yWindow="229" count="5">
        <x14:dataValidation type="list" allowBlank="1" showInputMessage="1" showErrorMessage="1" xr:uid="{38214168-7ADF-42EA-A737-4AB214BF4288}">
          <x14:formula1>
            <xm:f>'リスト（非表示）'!$D$2:$D$33</xm:f>
          </x14:formula1>
          <xm:sqref>N2 K31</xm:sqref>
        </x14:dataValidation>
        <x14:dataValidation type="list" allowBlank="1" showInputMessage="1" showErrorMessage="1" xr:uid="{647C9255-F06C-470C-887C-3897AACAF756}">
          <x14:formula1>
            <xm:f>'リスト（非表示）'!$B$2:$B$14</xm:f>
          </x14:formula1>
          <xm:sqref>L2 I31</xm:sqref>
        </x14:dataValidation>
        <x14:dataValidation type="list" allowBlank="1" showInputMessage="1" showErrorMessage="1" xr:uid="{BEC31E83-D4E8-4D6B-BCC4-C09C7F6DBA01}">
          <x14:formula1>
            <xm:f>'リスト（非表示）'!$F$2:$F$4</xm:f>
          </x14:formula1>
          <xm:sqref>L21 L27 L24 L15 L18</xm:sqref>
        </x14:dataValidation>
        <x14:dataValidation type="list" allowBlank="1" showInputMessage="1" showErrorMessage="1" xr:uid="{264FE0B5-2CEF-4400-B256-DD4514AE322A}">
          <x14:formula1>
            <xm:f>'リスト（非表示）'!$J$2:$J$30</xm:f>
          </x14:formula1>
          <xm:sqref>J2 G31</xm:sqref>
        </x14:dataValidation>
        <x14:dataValidation type="list" allowBlank="1" showInputMessage="1" showErrorMessage="1" xr:uid="{3C37A12A-7ACC-4289-9D41-79714F9FE4D9}">
          <x14:formula1>
            <xm:f>'リスト（非表示）'!$L$2:$L$6</xm:f>
          </x14:formula1>
          <xm:sqref>K9:L9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E1A01-2586-4D76-86DA-F21C2048F3A7}">
  <sheetPr>
    <pageSetUpPr fitToPage="1"/>
  </sheetPr>
  <dimension ref="B1:R169"/>
  <sheetViews>
    <sheetView zoomScale="80" zoomScaleNormal="80" zoomScaleSheetLayoutView="100" workbookViewId="0"/>
  </sheetViews>
  <sheetFormatPr defaultColWidth="9" defaultRowHeight="20.100000000000001" customHeight="1" x14ac:dyDescent="0.15"/>
  <cols>
    <col min="1" max="1" width="3.75" style="26" customWidth="1"/>
    <col min="2" max="2" width="39.625" style="26" customWidth="1"/>
    <col min="3" max="3" width="5.25" style="25" bestFit="1" customWidth="1"/>
    <col min="4" max="4" width="13.375" style="26" customWidth="1"/>
    <col min="5" max="5" width="3.375" style="26" bestFit="1" customWidth="1"/>
    <col min="6" max="6" width="13.625" style="26" customWidth="1"/>
    <col min="7" max="7" width="3.375" style="26" bestFit="1" customWidth="1"/>
    <col min="8" max="8" width="13.375" style="26" bestFit="1" customWidth="1"/>
    <col min="9" max="9" width="3.375" style="26" bestFit="1" customWidth="1"/>
    <col min="10" max="10" width="9" style="26"/>
    <col min="11" max="11" width="5.25" style="26" bestFit="1" customWidth="1"/>
    <col min="12" max="12" width="13" style="26" customWidth="1"/>
    <col min="13" max="13" width="6.25" style="26" bestFit="1" customWidth="1"/>
    <col min="14" max="14" width="13.375" style="26" bestFit="1" customWidth="1"/>
    <col min="15" max="15" width="3.375" style="26" bestFit="1" customWidth="1"/>
    <col min="16" max="16" width="13.375" style="26" bestFit="1" customWidth="1"/>
    <col min="17" max="17" width="3.375" style="26" bestFit="1" customWidth="1"/>
    <col min="18" max="16384" width="9" style="26"/>
  </cols>
  <sheetData>
    <row r="1" spans="2:18" s="19" customFormat="1" ht="20.100000000000001" customHeight="1" x14ac:dyDescent="0.15">
      <c r="C1" s="18"/>
    </row>
    <row r="2" spans="2:18" s="19" customFormat="1" ht="20.100000000000001" customHeight="1" x14ac:dyDescent="0.15">
      <c r="B2" s="20" t="s">
        <v>77</v>
      </c>
      <c r="C2" s="18"/>
    </row>
    <row r="3" spans="2:18" s="19" customFormat="1" ht="20.100000000000001" customHeight="1" x14ac:dyDescent="0.15">
      <c r="B3" s="20"/>
      <c r="C3" s="18"/>
    </row>
    <row r="4" spans="2:18" s="19" customFormat="1" ht="20.100000000000001" customHeight="1" x14ac:dyDescent="0.15">
      <c r="B4" s="20" t="s">
        <v>87</v>
      </c>
      <c r="C4" s="18"/>
    </row>
    <row r="5" spans="2:18" s="19" customFormat="1" ht="20.100000000000001" customHeight="1" x14ac:dyDescent="0.15">
      <c r="B5" s="20" t="s">
        <v>89</v>
      </c>
      <c r="C5" s="18"/>
      <c r="H5" s="47"/>
    </row>
    <row r="6" spans="2:18" s="19" customFormat="1" ht="20.100000000000001" customHeight="1" x14ac:dyDescent="0.15">
      <c r="B6" s="48" t="s">
        <v>81</v>
      </c>
      <c r="C6" s="18"/>
    </row>
    <row r="7" spans="2:18" s="19" customFormat="1" ht="20.100000000000001" customHeight="1" x14ac:dyDescent="0.15">
      <c r="B7" s="52" t="s">
        <v>96</v>
      </c>
      <c r="C7" s="18"/>
    </row>
    <row r="8" spans="2:18" s="19" customFormat="1" ht="20.100000000000001" customHeight="1" x14ac:dyDescent="0.15">
      <c r="B8" s="52" t="s">
        <v>97</v>
      </c>
      <c r="C8" s="18"/>
    </row>
    <row r="9" spans="2:18" s="19" customFormat="1" ht="20.100000000000001" customHeight="1" x14ac:dyDescent="0.15">
      <c r="B9" s="52" t="s">
        <v>98</v>
      </c>
      <c r="C9" s="18"/>
      <c r="E9" s="47"/>
    </row>
    <row r="10" spans="2:18" s="19" customFormat="1" ht="20.100000000000001" customHeight="1" thickBot="1" x14ac:dyDescent="0.2">
      <c r="C10" s="18"/>
      <c r="J10" s="47"/>
    </row>
    <row r="11" spans="2:18" ht="20.100000000000001" customHeight="1" x14ac:dyDescent="0.15">
      <c r="B11" s="27" t="s">
        <v>19</v>
      </c>
      <c r="C11" s="28"/>
      <c r="D11" s="29"/>
      <c r="E11" s="29"/>
      <c r="F11" s="29"/>
      <c r="G11" s="29"/>
      <c r="H11" s="29"/>
      <c r="I11" s="29"/>
      <c r="J11" s="29"/>
      <c r="K11" s="29"/>
      <c r="L11" s="29"/>
      <c r="M11" s="29"/>
      <c r="N11" s="29"/>
      <c r="O11" s="29"/>
      <c r="P11" s="29"/>
      <c r="Q11" s="29"/>
      <c r="R11" s="30"/>
    </row>
    <row r="12" spans="2:18" ht="20.100000000000001" customHeight="1" x14ac:dyDescent="0.15">
      <c r="B12" s="31"/>
      <c r="C12" s="32"/>
      <c r="D12" s="33"/>
      <c r="E12" s="33"/>
      <c r="F12" s="33"/>
      <c r="G12" s="33"/>
      <c r="H12" s="33"/>
      <c r="I12" s="33"/>
      <c r="J12" s="33"/>
      <c r="K12" s="33"/>
      <c r="L12" s="33"/>
      <c r="M12" s="33"/>
      <c r="N12" s="33"/>
      <c r="O12" s="33"/>
      <c r="P12" s="33"/>
      <c r="Q12" s="33"/>
      <c r="R12" s="34"/>
    </row>
    <row r="13" spans="2:18" ht="20.100000000000001" customHeight="1" x14ac:dyDescent="0.15">
      <c r="B13" s="35" t="s">
        <v>2</v>
      </c>
      <c r="C13" s="32" t="s">
        <v>22</v>
      </c>
      <c r="D13" s="42"/>
      <c r="E13" s="33" t="s">
        <v>12</v>
      </c>
      <c r="F13" s="67" t="s">
        <v>31</v>
      </c>
      <c r="G13" s="33" t="s">
        <v>13</v>
      </c>
      <c r="H13" s="42" t="s">
        <v>31</v>
      </c>
      <c r="I13" s="33" t="s">
        <v>14</v>
      </c>
      <c r="J13" s="33"/>
      <c r="K13" s="36"/>
      <c r="L13" s="33"/>
      <c r="M13" s="33"/>
      <c r="N13" s="33"/>
      <c r="O13" s="33"/>
      <c r="P13" s="33"/>
      <c r="Q13" s="33"/>
      <c r="R13" s="34"/>
    </row>
    <row r="14" spans="2:18" ht="20.100000000000001" customHeight="1" x14ac:dyDescent="0.15">
      <c r="B14" s="35" t="s">
        <v>0</v>
      </c>
      <c r="C14" s="32" t="s">
        <v>11</v>
      </c>
      <c r="D14" s="64"/>
      <c r="E14" s="33" t="s">
        <v>10</v>
      </c>
      <c r="F14" s="49"/>
      <c r="G14" s="33"/>
      <c r="H14" s="33"/>
      <c r="I14" s="33"/>
      <c r="J14" s="33"/>
      <c r="K14" s="33"/>
      <c r="L14" s="33"/>
      <c r="M14" s="33"/>
      <c r="N14" s="33"/>
      <c r="O14" s="33"/>
      <c r="P14" s="33"/>
      <c r="Q14" s="33"/>
      <c r="R14" s="34"/>
    </row>
    <row r="15" spans="2:18" ht="20.100000000000001" customHeight="1" x14ac:dyDescent="0.15">
      <c r="B15" s="35" t="s">
        <v>78</v>
      </c>
      <c r="C15" s="32"/>
      <c r="D15" s="42" t="s">
        <v>31</v>
      </c>
      <c r="E15" s="33"/>
      <c r="F15" s="33" t="s">
        <v>8</v>
      </c>
      <c r="G15" s="33"/>
      <c r="H15" s="33"/>
      <c r="I15" s="33"/>
      <c r="J15" s="49"/>
      <c r="K15" s="33"/>
      <c r="L15" s="33"/>
      <c r="M15" s="33"/>
      <c r="N15" s="33"/>
      <c r="O15" s="33"/>
      <c r="P15" s="33"/>
      <c r="Q15" s="33"/>
      <c r="R15" s="34"/>
    </row>
    <row r="16" spans="2:18" ht="20.100000000000001" customHeight="1" x14ac:dyDescent="0.15">
      <c r="B16" s="35" t="s">
        <v>93</v>
      </c>
      <c r="C16" s="32"/>
      <c r="D16" s="43"/>
      <c r="E16" s="33" t="s">
        <v>15</v>
      </c>
      <c r="F16" s="49"/>
      <c r="G16" s="33"/>
      <c r="H16" s="50"/>
      <c r="I16" s="33"/>
      <c r="J16" s="33"/>
      <c r="K16" s="41"/>
      <c r="L16" s="33"/>
      <c r="M16" s="33"/>
      <c r="N16" s="33"/>
      <c r="O16" s="33"/>
      <c r="P16" s="33"/>
      <c r="Q16" s="33"/>
      <c r="R16" s="34"/>
    </row>
    <row r="17" spans="2:18" ht="20.100000000000001" customHeight="1" x14ac:dyDescent="0.15">
      <c r="B17" s="35" t="s">
        <v>80</v>
      </c>
      <c r="C17" s="32"/>
      <c r="D17" s="42" t="s">
        <v>31</v>
      </c>
      <c r="E17" s="33"/>
      <c r="F17" s="44" t="str">
        <f>IF(D17="無",0,"")</f>
        <v/>
      </c>
      <c r="G17" s="33" t="s">
        <v>16</v>
      </c>
      <c r="H17" s="66" t="str">
        <f>IF(AND(D17="有",F17=D20,NOT(F17="")),"(!)新株予約権発行価額が正しいか確認してください。","")</f>
        <v/>
      </c>
      <c r="I17" s="33"/>
      <c r="J17" s="33"/>
      <c r="K17" s="41"/>
      <c r="M17" s="33"/>
      <c r="N17" s="33"/>
      <c r="O17" s="33"/>
      <c r="P17" s="33"/>
      <c r="Q17" s="33"/>
      <c r="R17" s="34"/>
    </row>
    <row r="18" spans="2:18" ht="20.100000000000001" customHeight="1" x14ac:dyDescent="0.15">
      <c r="B18" s="35" t="s">
        <v>95</v>
      </c>
      <c r="C18" s="32"/>
      <c r="D18" s="43"/>
      <c r="E18" s="33" t="s">
        <v>17</v>
      </c>
      <c r="G18" s="33"/>
      <c r="H18" s="65" t="str">
        <f>IF(OR(AND(D17="無",OR(F17="",NOT(F17=0))),AND(D17="有",F17=0)),"(!)F17セルを確認してください。","")</f>
        <v/>
      </c>
      <c r="I18" s="33"/>
      <c r="J18" s="33"/>
      <c r="K18" s="33"/>
      <c r="M18" s="33"/>
      <c r="N18" s="33"/>
      <c r="O18" s="33"/>
      <c r="P18" s="33"/>
      <c r="Q18" s="33"/>
      <c r="R18" s="34"/>
    </row>
    <row r="19" spans="2:18" ht="20.100000000000001" customHeight="1" x14ac:dyDescent="0.15">
      <c r="B19" s="35" t="s">
        <v>90</v>
      </c>
      <c r="C19" s="32" t="s">
        <v>22</v>
      </c>
      <c r="D19" s="42"/>
      <c r="E19" s="33" t="s">
        <v>12</v>
      </c>
      <c r="F19" s="42" t="s">
        <v>31</v>
      </c>
      <c r="G19" s="33" t="s">
        <v>13</v>
      </c>
      <c r="H19" s="42" t="s">
        <v>31</v>
      </c>
      <c r="I19" s="33" t="s">
        <v>14</v>
      </c>
      <c r="J19" s="51" t="str">
        <f>IF(ISERR(D13*10000+F13*100+H13&lt;=D19*10000+F19*100+H19),"",IF(D13*10000+F13*100+H13&lt;=D19*10000+F19*100+H19,"","（!）効力発生日が発行決議日以前となっていますので確認してください。"))</f>
        <v/>
      </c>
      <c r="K19" s="33"/>
      <c r="L19" s="33"/>
      <c r="M19" s="33"/>
      <c r="N19" s="33"/>
      <c r="O19" s="33"/>
      <c r="P19" s="33"/>
      <c r="Q19" s="33"/>
      <c r="R19" s="34"/>
    </row>
    <row r="20" spans="2:18" ht="20.100000000000001" customHeight="1" x14ac:dyDescent="0.15">
      <c r="B20" s="35" t="s">
        <v>94</v>
      </c>
      <c r="C20" s="32"/>
      <c r="D20" s="43"/>
      <c r="E20" s="33" t="s">
        <v>16</v>
      </c>
      <c r="G20" s="33"/>
      <c r="H20" s="33"/>
      <c r="I20" s="33"/>
      <c r="J20" s="33"/>
      <c r="K20" s="33"/>
      <c r="L20" s="33"/>
      <c r="M20" s="33"/>
      <c r="N20" s="33"/>
      <c r="O20" s="33"/>
      <c r="P20" s="33"/>
      <c r="Q20" s="33"/>
      <c r="R20" s="34"/>
    </row>
    <row r="21" spans="2:18" ht="20.100000000000001" customHeight="1" x14ac:dyDescent="0.15">
      <c r="B21" s="35" t="s">
        <v>1</v>
      </c>
      <c r="C21" s="32" t="s">
        <v>22</v>
      </c>
      <c r="D21" s="42"/>
      <c r="E21" s="33" t="s">
        <v>12</v>
      </c>
      <c r="F21" s="42" t="s">
        <v>31</v>
      </c>
      <c r="G21" s="33" t="s">
        <v>13</v>
      </c>
      <c r="H21" s="42" t="s">
        <v>31</v>
      </c>
      <c r="I21" s="33" t="s">
        <v>14</v>
      </c>
      <c r="J21" s="32" t="s">
        <v>18</v>
      </c>
      <c r="K21" s="32" t="s">
        <v>22</v>
      </c>
      <c r="L21" s="42"/>
      <c r="M21" s="33" t="s">
        <v>12</v>
      </c>
      <c r="N21" s="42" t="s">
        <v>31</v>
      </c>
      <c r="O21" s="33" t="s">
        <v>13</v>
      </c>
      <c r="P21" s="42" t="s">
        <v>31</v>
      </c>
      <c r="Q21" s="33" t="s">
        <v>14</v>
      </c>
      <c r="R21" s="34"/>
    </row>
    <row r="22" spans="2:18" ht="20.100000000000001" customHeight="1" x14ac:dyDescent="0.15">
      <c r="B22" s="35"/>
      <c r="C22" s="32"/>
      <c r="D22" s="51" t="str">
        <f>IF(ISERR(D21*10000+F21*100+H21&gt;=D19*10000+F19*100+H19),"",IF(D21*10000+F21*100+H21&gt;=D19*10000+F19*100+H19,"","（!）権利行使開始日が正しいか確認してください。"))</f>
        <v/>
      </c>
      <c r="E22" s="33"/>
      <c r="F22" s="33"/>
      <c r="G22" s="33"/>
      <c r="H22" s="33"/>
      <c r="I22" s="33"/>
      <c r="K22" s="33"/>
      <c r="L22" s="51" t="str">
        <f>IF(ISERR(D21*10000+F21*100+H21&lt;L21*10000+N21*100+P21),"",IF(D21*10000+F21*100+H21&lt;L21*10000+N21*100+P21,"","（!）権利行使期間が正しいか確認してください。"))</f>
        <v/>
      </c>
      <c r="M22" s="33"/>
      <c r="N22" s="33"/>
      <c r="O22" s="33"/>
      <c r="P22" s="33"/>
      <c r="Q22" s="33"/>
      <c r="R22" s="34"/>
    </row>
    <row r="23" spans="2:18" ht="20.100000000000001" customHeight="1" x14ac:dyDescent="0.15">
      <c r="B23" s="35" t="s">
        <v>9</v>
      </c>
      <c r="C23" s="32"/>
      <c r="D23" s="73"/>
      <c r="E23" s="74"/>
      <c r="F23" s="74"/>
      <c r="G23" s="74"/>
      <c r="H23" s="74"/>
      <c r="I23" s="74"/>
      <c r="J23" s="74"/>
      <c r="K23" s="74"/>
      <c r="L23" s="74"/>
      <c r="M23" s="74"/>
      <c r="N23" s="74"/>
      <c r="O23" s="74"/>
      <c r="P23" s="75"/>
      <c r="Q23" s="33"/>
      <c r="R23" s="34"/>
    </row>
    <row r="24" spans="2:18" ht="20.100000000000001" customHeight="1" x14ac:dyDescent="0.15">
      <c r="B24" s="35"/>
      <c r="C24" s="32"/>
      <c r="D24" s="76"/>
      <c r="E24" s="77"/>
      <c r="F24" s="77"/>
      <c r="G24" s="77"/>
      <c r="H24" s="77"/>
      <c r="I24" s="77"/>
      <c r="J24" s="77"/>
      <c r="K24" s="77"/>
      <c r="L24" s="77"/>
      <c r="M24" s="77"/>
      <c r="N24" s="77"/>
      <c r="O24" s="77"/>
      <c r="P24" s="78"/>
      <c r="Q24" s="33"/>
      <c r="R24" s="34"/>
    </row>
    <row r="25" spans="2:18" ht="20.100000000000001" customHeight="1" thickBot="1" x14ac:dyDescent="0.2">
      <c r="B25" s="37"/>
      <c r="C25" s="38"/>
      <c r="D25" s="39"/>
      <c r="E25" s="39"/>
      <c r="F25" s="39"/>
      <c r="G25" s="39"/>
      <c r="H25" s="39"/>
      <c r="I25" s="39"/>
      <c r="J25" s="39"/>
      <c r="K25" s="39"/>
      <c r="L25" s="39"/>
      <c r="M25" s="39"/>
      <c r="N25" s="39"/>
      <c r="O25" s="39"/>
      <c r="P25" s="39"/>
      <c r="Q25" s="39"/>
      <c r="R25" s="40"/>
    </row>
    <row r="26" spans="2:18" ht="20.100000000000001" customHeight="1" thickBot="1" x14ac:dyDescent="0.2"/>
    <row r="27" spans="2:18" ht="20.100000000000001" customHeight="1" x14ac:dyDescent="0.15">
      <c r="B27" s="27" t="s">
        <v>20</v>
      </c>
      <c r="C27" s="28"/>
      <c r="D27" s="29"/>
      <c r="E27" s="29"/>
      <c r="F27" s="29"/>
      <c r="G27" s="29"/>
      <c r="H27" s="29"/>
      <c r="I27" s="29"/>
      <c r="J27" s="29"/>
      <c r="K27" s="29"/>
      <c r="L27" s="29"/>
      <c r="M27" s="29"/>
      <c r="N27" s="29"/>
      <c r="O27" s="29"/>
      <c r="P27" s="29"/>
      <c r="Q27" s="29"/>
      <c r="R27" s="30"/>
    </row>
    <row r="28" spans="2:18" ht="20.100000000000001" customHeight="1" x14ac:dyDescent="0.15">
      <c r="B28" s="31"/>
      <c r="C28" s="32"/>
      <c r="D28" s="33"/>
      <c r="E28" s="33"/>
      <c r="F28" s="33"/>
      <c r="G28" s="33"/>
      <c r="H28" s="33"/>
      <c r="I28" s="33"/>
      <c r="J28" s="33"/>
      <c r="K28" s="33"/>
      <c r="L28" s="33"/>
      <c r="M28" s="33"/>
      <c r="N28" s="33"/>
      <c r="O28" s="33"/>
      <c r="P28" s="33"/>
      <c r="Q28" s="33"/>
      <c r="R28" s="34"/>
    </row>
    <row r="29" spans="2:18" ht="20.100000000000001" customHeight="1" x14ac:dyDescent="0.15">
      <c r="B29" s="35" t="s">
        <v>2</v>
      </c>
      <c r="C29" s="32" t="s">
        <v>22</v>
      </c>
      <c r="D29" s="42"/>
      <c r="E29" s="33" t="s">
        <v>12</v>
      </c>
      <c r="F29" s="67" t="s">
        <v>31</v>
      </c>
      <c r="G29" s="33" t="s">
        <v>13</v>
      </c>
      <c r="H29" s="42" t="s">
        <v>31</v>
      </c>
      <c r="I29" s="33" t="s">
        <v>14</v>
      </c>
      <c r="J29" s="33"/>
      <c r="K29" s="36"/>
      <c r="L29" s="33"/>
      <c r="M29" s="33"/>
      <c r="N29" s="33"/>
      <c r="O29" s="33"/>
      <c r="P29" s="33"/>
      <c r="Q29" s="33"/>
      <c r="R29" s="34"/>
    </row>
    <row r="30" spans="2:18" ht="20.100000000000001" customHeight="1" x14ac:dyDescent="0.15">
      <c r="B30" s="35" t="s">
        <v>0</v>
      </c>
      <c r="C30" s="32" t="s">
        <v>11</v>
      </c>
      <c r="D30" s="64"/>
      <c r="E30" s="33" t="s">
        <v>10</v>
      </c>
      <c r="F30" s="49"/>
      <c r="G30" s="33"/>
      <c r="H30" s="33"/>
      <c r="I30" s="33"/>
      <c r="J30" s="33"/>
      <c r="K30" s="33"/>
      <c r="L30" s="33"/>
      <c r="M30" s="33"/>
      <c r="N30" s="33"/>
      <c r="O30" s="33"/>
      <c r="P30" s="33"/>
      <c r="Q30" s="33"/>
      <c r="R30" s="34"/>
    </row>
    <row r="31" spans="2:18" ht="20.100000000000001" customHeight="1" x14ac:dyDescent="0.15">
      <c r="B31" s="35" t="s">
        <v>78</v>
      </c>
      <c r="C31" s="32"/>
      <c r="D31" s="42" t="s">
        <v>31</v>
      </c>
      <c r="E31" s="33"/>
      <c r="F31" s="33" t="s">
        <v>8</v>
      </c>
      <c r="G31" s="33"/>
      <c r="H31" s="33"/>
      <c r="I31" s="33"/>
      <c r="J31" s="49"/>
      <c r="K31" s="33"/>
      <c r="L31" s="33"/>
      <c r="M31" s="33"/>
      <c r="N31" s="33"/>
      <c r="O31" s="33"/>
      <c r="P31" s="33"/>
      <c r="Q31" s="33"/>
      <c r="R31" s="34"/>
    </row>
    <row r="32" spans="2:18" ht="20.100000000000001" customHeight="1" x14ac:dyDescent="0.15">
      <c r="B32" s="35" t="s">
        <v>93</v>
      </c>
      <c r="C32" s="32"/>
      <c r="D32" s="43"/>
      <c r="E32" s="33" t="s">
        <v>15</v>
      </c>
      <c r="F32" s="49"/>
      <c r="G32" s="33"/>
      <c r="H32" s="50"/>
      <c r="I32" s="33"/>
      <c r="J32" s="33"/>
      <c r="K32" s="41"/>
      <c r="L32" s="33"/>
      <c r="M32" s="33"/>
      <c r="N32" s="33"/>
      <c r="O32" s="33"/>
      <c r="P32" s="33"/>
      <c r="Q32" s="33"/>
      <c r="R32" s="34"/>
    </row>
    <row r="33" spans="2:18" ht="20.100000000000001" customHeight="1" x14ac:dyDescent="0.15">
      <c r="B33" s="35" t="s">
        <v>80</v>
      </c>
      <c r="C33" s="32"/>
      <c r="D33" s="42" t="s">
        <v>31</v>
      </c>
      <c r="E33" s="33"/>
      <c r="F33" s="44" t="str">
        <f>IF(D33="無",0,"")</f>
        <v/>
      </c>
      <c r="G33" s="33" t="s">
        <v>16</v>
      </c>
      <c r="H33" s="66" t="str">
        <f>IF(AND(D33="有",F33=D36,NOT(F33="")),"(!)新株予約権発行価額が正しいか確認してください。","")</f>
        <v/>
      </c>
      <c r="I33" s="33"/>
      <c r="J33" s="33"/>
      <c r="K33" s="41"/>
      <c r="M33" s="33"/>
      <c r="N33" s="33"/>
      <c r="O33" s="33"/>
      <c r="P33" s="33"/>
      <c r="Q33" s="33"/>
      <c r="R33" s="34"/>
    </row>
    <row r="34" spans="2:18" ht="20.100000000000001" customHeight="1" x14ac:dyDescent="0.15">
      <c r="B34" s="35" t="s">
        <v>95</v>
      </c>
      <c r="C34" s="32"/>
      <c r="D34" s="43"/>
      <c r="E34" s="33" t="s">
        <v>17</v>
      </c>
      <c r="F34" s="50"/>
      <c r="G34" s="33"/>
      <c r="H34" s="65" t="str">
        <f>IF(OR(AND(D33="無",OR(F33="",NOT(F33=0))),AND(D33="有",F33=0)),"(!)F33セルを確認してください。","")</f>
        <v/>
      </c>
      <c r="I34" s="33"/>
      <c r="J34" s="33"/>
      <c r="K34" s="33"/>
      <c r="M34" s="33"/>
      <c r="N34" s="33"/>
      <c r="O34" s="33"/>
      <c r="P34" s="33"/>
      <c r="Q34" s="33"/>
      <c r="R34" s="34"/>
    </row>
    <row r="35" spans="2:18" ht="20.100000000000001" customHeight="1" x14ac:dyDescent="0.15">
      <c r="B35" s="35" t="s">
        <v>90</v>
      </c>
      <c r="C35" s="32" t="s">
        <v>22</v>
      </c>
      <c r="D35" s="42"/>
      <c r="E35" s="33" t="s">
        <v>12</v>
      </c>
      <c r="F35" s="42" t="s">
        <v>31</v>
      </c>
      <c r="G35" s="33" t="s">
        <v>13</v>
      </c>
      <c r="H35" s="42" t="s">
        <v>31</v>
      </c>
      <c r="I35" s="33" t="s">
        <v>14</v>
      </c>
      <c r="J35" s="51" t="str">
        <f>IF(ISERR(D29*10000+F29*100+H29&lt;=D35*10000+F35*100+H35),"",IF(D29*10000+F29*100+H29&lt;=D35*10000+F35*100+H35,"","（!）効力発生日が発行決議日以前となっていますので確認してください。"))</f>
        <v/>
      </c>
      <c r="K35" s="33"/>
      <c r="L35" s="33"/>
      <c r="M35" s="33"/>
      <c r="N35" s="33"/>
      <c r="O35" s="33"/>
      <c r="P35" s="33"/>
      <c r="Q35" s="33"/>
      <c r="R35" s="34"/>
    </row>
    <row r="36" spans="2:18" ht="20.100000000000001" customHeight="1" x14ac:dyDescent="0.15">
      <c r="B36" s="35" t="s">
        <v>94</v>
      </c>
      <c r="C36" s="32"/>
      <c r="D36" s="43"/>
      <c r="E36" s="33" t="s">
        <v>16</v>
      </c>
      <c r="F36" s="50"/>
      <c r="G36" s="33"/>
      <c r="H36" s="33"/>
      <c r="I36" s="33"/>
      <c r="J36" s="33"/>
      <c r="K36" s="33"/>
      <c r="L36" s="33"/>
      <c r="M36" s="33"/>
      <c r="N36" s="33"/>
      <c r="O36" s="33"/>
      <c r="P36" s="33"/>
      <c r="Q36" s="33"/>
      <c r="R36" s="34"/>
    </row>
    <row r="37" spans="2:18" ht="20.100000000000001" customHeight="1" x14ac:dyDescent="0.15">
      <c r="B37" s="35" t="s">
        <v>1</v>
      </c>
      <c r="C37" s="32" t="s">
        <v>22</v>
      </c>
      <c r="D37" s="42"/>
      <c r="E37" s="33" t="s">
        <v>12</v>
      </c>
      <c r="F37" s="42" t="s">
        <v>31</v>
      </c>
      <c r="G37" s="33" t="s">
        <v>13</v>
      </c>
      <c r="H37" s="42" t="s">
        <v>31</v>
      </c>
      <c r="I37" s="33" t="s">
        <v>14</v>
      </c>
      <c r="J37" s="32" t="s">
        <v>18</v>
      </c>
      <c r="K37" s="32" t="s">
        <v>22</v>
      </c>
      <c r="L37" s="42"/>
      <c r="M37" s="33" t="s">
        <v>12</v>
      </c>
      <c r="N37" s="42" t="s">
        <v>31</v>
      </c>
      <c r="O37" s="33" t="s">
        <v>13</v>
      </c>
      <c r="P37" s="42" t="s">
        <v>31</v>
      </c>
      <c r="Q37" s="33" t="s">
        <v>14</v>
      </c>
      <c r="R37" s="34"/>
    </row>
    <row r="38" spans="2:18" ht="20.100000000000001" customHeight="1" x14ac:dyDescent="0.15">
      <c r="B38" s="35"/>
      <c r="C38" s="32"/>
      <c r="D38" s="51" t="str">
        <f>IF(ISERR(D37*10000+F37*100+H37&gt;=D35*10000+F35*100+H35),"",IF(D37*10000+F37*100+H37&gt;=D35*10000+F35*100+H35,"","（!）権利行使開始日が正しいか確認してください。"))</f>
        <v/>
      </c>
      <c r="E38" s="33"/>
      <c r="F38" s="33"/>
      <c r="G38" s="33"/>
      <c r="H38" s="33"/>
      <c r="I38" s="33"/>
      <c r="K38" s="33"/>
      <c r="L38" s="51" t="str">
        <f>IF(ISERR(D37*10000+F37*100+H37&lt;L37*10000+N37*100+P37),"",IF(D37*10000+F37*100+H37&lt;L37*10000+N37*100+P37,"","（!）権利行使期間が正しいか確認してください。"))</f>
        <v/>
      </c>
      <c r="M38" s="33"/>
      <c r="N38" s="33"/>
      <c r="O38" s="33"/>
      <c r="P38" s="33"/>
      <c r="Q38" s="33"/>
      <c r="R38" s="34"/>
    </row>
    <row r="39" spans="2:18" ht="20.100000000000001" customHeight="1" x14ac:dyDescent="0.15">
      <c r="B39" s="35" t="s">
        <v>9</v>
      </c>
      <c r="C39" s="32"/>
      <c r="D39" s="73"/>
      <c r="E39" s="74"/>
      <c r="F39" s="74"/>
      <c r="G39" s="74"/>
      <c r="H39" s="74"/>
      <c r="I39" s="74"/>
      <c r="J39" s="74"/>
      <c r="K39" s="74"/>
      <c r="L39" s="74"/>
      <c r="M39" s="74"/>
      <c r="N39" s="74"/>
      <c r="O39" s="74"/>
      <c r="P39" s="75"/>
      <c r="Q39" s="33"/>
      <c r="R39" s="34"/>
    </row>
    <row r="40" spans="2:18" ht="20.100000000000001" customHeight="1" x14ac:dyDescent="0.15">
      <c r="B40" s="35"/>
      <c r="C40" s="32"/>
      <c r="D40" s="76"/>
      <c r="E40" s="77"/>
      <c r="F40" s="77"/>
      <c r="G40" s="77"/>
      <c r="H40" s="77"/>
      <c r="I40" s="77"/>
      <c r="J40" s="77"/>
      <c r="K40" s="77"/>
      <c r="L40" s="77"/>
      <c r="M40" s="77"/>
      <c r="N40" s="77"/>
      <c r="O40" s="77"/>
      <c r="P40" s="78"/>
      <c r="Q40" s="33"/>
      <c r="R40" s="34"/>
    </row>
    <row r="41" spans="2:18" ht="20.100000000000001" customHeight="1" thickBot="1" x14ac:dyDescent="0.2">
      <c r="B41" s="37"/>
      <c r="C41" s="38"/>
      <c r="D41" s="39"/>
      <c r="E41" s="39"/>
      <c r="F41" s="39"/>
      <c r="G41" s="39"/>
      <c r="H41" s="39"/>
      <c r="I41" s="39"/>
      <c r="J41" s="39"/>
      <c r="K41" s="39"/>
      <c r="L41" s="39"/>
      <c r="M41" s="39"/>
      <c r="N41" s="39"/>
      <c r="O41" s="39"/>
      <c r="P41" s="39"/>
      <c r="Q41" s="39"/>
      <c r="R41" s="40"/>
    </row>
    <row r="42" spans="2:18" ht="20.100000000000001" customHeight="1" thickBot="1" x14ac:dyDescent="0.2"/>
    <row r="43" spans="2:18" ht="20.100000000000001" customHeight="1" x14ac:dyDescent="0.15">
      <c r="B43" s="27" t="s">
        <v>21</v>
      </c>
      <c r="C43" s="28"/>
      <c r="D43" s="29"/>
      <c r="E43" s="29"/>
      <c r="F43" s="29"/>
      <c r="G43" s="29"/>
      <c r="H43" s="29"/>
      <c r="I43" s="29"/>
      <c r="J43" s="29"/>
      <c r="K43" s="29"/>
      <c r="L43" s="29"/>
      <c r="M43" s="29"/>
      <c r="N43" s="29"/>
      <c r="O43" s="29"/>
      <c r="P43" s="29"/>
      <c r="Q43" s="29"/>
      <c r="R43" s="30"/>
    </row>
    <row r="44" spans="2:18" ht="20.100000000000001" customHeight="1" x14ac:dyDescent="0.15">
      <c r="B44" s="31"/>
      <c r="C44" s="32"/>
      <c r="D44" s="33"/>
      <c r="E44" s="33"/>
      <c r="F44" s="33"/>
      <c r="G44" s="33"/>
      <c r="H44" s="33"/>
      <c r="I44" s="33"/>
      <c r="J44" s="33"/>
      <c r="K44" s="33"/>
      <c r="L44" s="33"/>
      <c r="M44" s="33"/>
      <c r="N44" s="33"/>
      <c r="O44" s="33"/>
      <c r="P44" s="33"/>
      <c r="Q44" s="33"/>
      <c r="R44" s="34"/>
    </row>
    <row r="45" spans="2:18" ht="20.100000000000001" customHeight="1" x14ac:dyDescent="0.15">
      <c r="B45" s="35" t="s">
        <v>2</v>
      </c>
      <c r="C45" s="32" t="s">
        <v>22</v>
      </c>
      <c r="D45" s="42"/>
      <c r="E45" s="33" t="s">
        <v>12</v>
      </c>
      <c r="F45" s="67" t="s">
        <v>31</v>
      </c>
      <c r="G45" s="33" t="s">
        <v>13</v>
      </c>
      <c r="H45" s="42" t="s">
        <v>31</v>
      </c>
      <c r="I45" s="33" t="s">
        <v>14</v>
      </c>
      <c r="J45" s="33"/>
      <c r="K45" s="36"/>
      <c r="L45" s="33"/>
      <c r="M45" s="33"/>
      <c r="N45" s="33"/>
      <c r="O45" s="33"/>
      <c r="P45" s="33"/>
      <c r="Q45" s="33"/>
      <c r="R45" s="34"/>
    </row>
    <row r="46" spans="2:18" ht="20.100000000000001" customHeight="1" x14ac:dyDescent="0.15">
      <c r="B46" s="35" t="s">
        <v>0</v>
      </c>
      <c r="C46" s="32" t="s">
        <v>11</v>
      </c>
      <c r="D46" s="64"/>
      <c r="E46" s="33" t="s">
        <v>10</v>
      </c>
      <c r="F46" s="49"/>
      <c r="G46" s="33"/>
      <c r="H46" s="33"/>
      <c r="I46" s="33"/>
      <c r="J46" s="33"/>
      <c r="K46" s="33"/>
      <c r="L46" s="33"/>
      <c r="M46" s="33"/>
      <c r="N46" s="33"/>
      <c r="O46" s="33"/>
      <c r="P46" s="33"/>
      <c r="Q46" s="33"/>
      <c r="R46" s="34"/>
    </row>
    <row r="47" spans="2:18" ht="20.100000000000001" customHeight="1" x14ac:dyDescent="0.15">
      <c r="B47" s="35" t="s">
        <v>78</v>
      </c>
      <c r="C47" s="32"/>
      <c r="D47" s="42" t="s">
        <v>31</v>
      </c>
      <c r="E47" s="33"/>
      <c r="F47" s="33" t="s">
        <v>8</v>
      </c>
      <c r="G47" s="33"/>
      <c r="H47" s="33"/>
      <c r="I47" s="33"/>
      <c r="J47" s="49"/>
      <c r="K47" s="33"/>
      <c r="L47" s="33"/>
      <c r="M47" s="33"/>
      <c r="N47" s="33"/>
      <c r="O47" s="33"/>
      <c r="P47" s="33"/>
      <c r="Q47" s="33"/>
      <c r="R47" s="34"/>
    </row>
    <row r="48" spans="2:18" ht="20.100000000000001" customHeight="1" x14ac:dyDescent="0.15">
      <c r="B48" s="35" t="s">
        <v>93</v>
      </c>
      <c r="C48" s="32"/>
      <c r="D48" s="43"/>
      <c r="E48" s="33" t="s">
        <v>15</v>
      </c>
      <c r="F48" s="49"/>
      <c r="G48" s="33"/>
      <c r="H48" s="50"/>
      <c r="I48" s="33"/>
      <c r="J48" s="33"/>
      <c r="K48" s="41"/>
      <c r="L48" s="33"/>
      <c r="M48" s="33"/>
      <c r="N48" s="33"/>
      <c r="O48" s="33"/>
      <c r="P48" s="33"/>
      <c r="Q48" s="33"/>
      <c r="R48" s="34"/>
    </row>
    <row r="49" spans="2:18" ht="20.100000000000001" customHeight="1" x14ac:dyDescent="0.15">
      <c r="B49" s="35" t="s">
        <v>80</v>
      </c>
      <c r="C49" s="32"/>
      <c r="D49" s="42" t="s">
        <v>31</v>
      </c>
      <c r="E49" s="33"/>
      <c r="F49" s="44" t="str">
        <f>IF(D49="無",0,"")</f>
        <v/>
      </c>
      <c r="G49" s="33" t="s">
        <v>16</v>
      </c>
      <c r="H49" s="66" t="str">
        <f>IF(AND(D49="有",F49=D52,NOT(F49="")),"(!)新株予約権発行価額が正しいか確認してください。","")</f>
        <v/>
      </c>
      <c r="I49" s="33"/>
      <c r="J49" s="33"/>
      <c r="K49" s="41"/>
      <c r="M49" s="33"/>
      <c r="N49" s="33"/>
      <c r="O49" s="33"/>
      <c r="P49" s="33"/>
      <c r="Q49" s="33"/>
      <c r="R49" s="34"/>
    </row>
    <row r="50" spans="2:18" ht="20.100000000000001" customHeight="1" x14ac:dyDescent="0.15">
      <c r="B50" s="35" t="s">
        <v>95</v>
      </c>
      <c r="C50" s="32"/>
      <c r="D50" s="43"/>
      <c r="E50" s="33" t="s">
        <v>17</v>
      </c>
      <c r="F50" s="50"/>
      <c r="G50" s="33"/>
      <c r="H50" s="65" t="str">
        <f>IF(OR(AND(D49="無",OR(F49="",NOT(F49=0))),AND(D49="有",F49=0)),"(!)F49セルを確認してください。","")</f>
        <v/>
      </c>
      <c r="I50" s="33"/>
      <c r="J50" s="33"/>
      <c r="K50" s="33"/>
      <c r="M50" s="33"/>
      <c r="N50" s="33"/>
      <c r="O50" s="33"/>
      <c r="P50" s="33"/>
      <c r="Q50" s="33"/>
      <c r="R50" s="34"/>
    </row>
    <row r="51" spans="2:18" ht="20.100000000000001" customHeight="1" x14ac:dyDescent="0.15">
      <c r="B51" s="35" t="s">
        <v>90</v>
      </c>
      <c r="C51" s="32" t="s">
        <v>22</v>
      </c>
      <c r="D51" s="42"/>
      <c r="E51" s="33" t="s">
        <v>12</v>
      </c>
      <c r="F51" s="42" t="s">
        <v>31</v>
      </c>
      <c r="G51" s="33" t="s">
        <v>13</v>
      </c>
      <c r="H51" s="42" t="s">
        <v>31</v>
      </c>
      <c r="I51" s="33" t="s">
        <v>14</v>
      </c>
      <c r="J51" s="51" t="str">
        <f>IF(ISERR(D45*10000+F45*100+H45&lt;=D51*10000+F51*100+H51),"",IF(D45*10000+F45*100+H45&lt;=D51*10000+F51*100+H51,"","（!）効力発生日が発行決議日以前となっていますので確認してください。"))</f>
        <v/>
      </c>
      <c r="K51" s="33"/>
      <c r="L51" s="33"/>
      <c r="M51" s="33"/>
      <c r="N51" s="33"/>
      <c r="O51" s="33"/>
      <c r="P51" s="33"/>
      <c r="Q51" s="33"/>
      <c r="R51" s="34"/>
    </row>
    <row r="52" spans="2:18" ht="20.100000000000001" customHeight="1" x14ac:dyDescent="0.15">
      <c r="B52" s="35" t="s">
        <v>94</v>
      </c>
      <c r="C52" s="32"/>
      <c r="D52" s="43"/>
      <c r="E52" s="33" t="s">
        <v>16</v>
      </c>
      <c r="F52" s="50"/>
      <c r="G52" s="33"/>
      <c r="H52" s="33"/>
      <c r="I52" s="33"/>
      <c r="J52" s="33"/>
      <c r="K52" s="33"/>
      <c r="L52" s="33"/>
      <c r="M52" s="33"/>
      <c r="N52" s="33"/>
      <c r="O52" s="33"/>
      <c r="P52" s="33"/>
      <c r="Q52" s="33"/>
      <c r="R52" s="34"/>
    </row>
    <row r="53" spans="2:18" ht="20.100000000000001" customHeight="1" x14ac:dyDescent="0.15">
      <c r="B53" s="35" t="s">
        <v>1</v>
      </c>
      <c r="C53" s="32" t="s">
        <v>22</v>
      </c>
      <c r="D53" s="42"/>
      <c r="E53" s="33" t="s">
        <v>12</v>
      </c>
      <c r="F53" s="42" t="s">
        <v>31</v>
      </c>
      <c r="G53" s="33" t="s">
        <v>13</v>
      </c>
      <c r="H53" s="42" t="s">
        <v>31</v>
      </c>
      <c r="I53" s="33" t="s">
        <v>14</v>
      </c>
      <c r="J53" s="32" t="s">
        <v>18</v>
      </c>
      <c r="K53" s="32" t="s">
        <v>22</v>
      </c>
      <c r="L53" s="42"/>
      <c r="M53" s="33" t="s">
        <v>12</v>
      </c>
      <c r="N53" s="42" t="s">
        <v>31</v>
      </c>
      <c r="O53" s="33" t="s">
        <v>13</v>
      </c>
      <c r="P53" s="42" t="s">
        <v>31</v>
      </c>
      <c r="Q53" s="33" t="s">
        <v>14</v>
      </c>
      <c r="R53" s="34"/>
    </row>
    <row r="54" spans="2:18" ht="20.100000000000001" customHeight="1" x14ac:dyDescent="0.15">
      <c r="B54" s="35"/>
      <c r="C54" s="32"/>
      <c r="D54" s="51" t="str">
        <f>IF(ISERR(D53*10000+F53*100+H53&gt;=D51*10000+F51*100+H51),"",IF(D53*10000+F53*100+H53&gt;=D51*10000+F51*100+H51,"","（!）権利行使開始日が正しいか確認してください。"))</f>
        <v/>
      </c>
      <c r="E54" s="33"/>
      <c r="F54" s="33"/>
      <c r="G54" s="33"/>
      <c r="H54" s="33"/>
      <c r="I54" s="33"/>
      <c r="K54" s="33"/>
      <c r="L54" s="51" t="str">
        <f>IF(ISERR(D53*10000+F53*100+H53&lt;L53*10000+N53*100+P53),"",IF(D53*10000+F53*100+H53&lt;L53*10000+N53*100+P53,"","（!）権利行使期間が正しいか確認してください。"))</f>
        <v/>
      </c>
      <c r="M54" s="33"/>
      <c r="N54" s="33"/>
      <c r="O54" s="33"/>
      <c r="P54" s="33"/>
      <c r="Q54" s="33"/>
      <c r="R54" s="34"/>
    </row>
    <row r="55" spans="2:18" ht="20.100000000000001" customHeight="1" x14ac:dyDescent="0.15">
      <c r="B55" s="35" t="s">
        <v>9</v>
      </c>
      <c r="C55" s="32"/>
      <c r="D55" s="73"/>
      <c r="E55" s="74"/>
      <c r="F55" s="74"/>
      <c r="G55" s="74"/>
      <c r="H55" s="74"/>
      <c r="I55" s="74"/>
      <c r="J55" s="74"/>
      <c r="K55" s="74"/>
      <c r="L55" s="74"/>
      <c r="M55" s="74"/>
      <c r="N55" s="74"/>
      <c r="O55" s="74"/>
      <c r="P55" s="75"/>
      <c r="Q55" s="33"/>
      <c r="R55" s="34"/>
    </row>
    <row r="56" spans="2:18" ht="20.100000000000001" customHeight="1" x14ac:dyDescent="0.15">
      <c r="B56" s="35"/>
      <c r="C56" s="32"/>
      <c r="D56" s="76"/>
      <c r="E56" s="77"/>
      <c r="F56" s="77"/>
      <c r="G56" s="77"/>
      <c r="H56" s="77"/>
      <c r="I56" s="77"/>
      <c r="J56" s="77"/>
      <c r="K56" s="77"/>
      <c r="L56" s="77"/>
      <c r="M56" s="77"/>
      <c r="N56" s="77"/>
      <c r="O56" s="77"/>
      <c r="P56" s="78"/>
      <c r="Q56" s="33"/>
      <c r="R56" s="34"/>
    </row>
    <row r="57" spans="2:18" ht="20.100000000000001" customHeight="1" thickBot="1" x14ac:dyDescent="0.2">
      <c r="B57" s="37"/>
      <c r="C57" s="38"/>
      <c r="D57" s="39"/>
      <c r="E57" s="39"/>
      <c r="F57" s="39"/>
      <c r="G57" s="39"/>
      <c r="H57" s="39"/>
      <c r="I57" s="39"/>
      <c r="J57" s="39"/>
      <c r="K57" s="39"/>
      <c r="L57" s="39"/>
      <c r="M57" s="39"/>
      <c r="N57" s="39"/>
      <c r="O57" s="39"/>
      <c r="P57" s="39"/>
      <c r="Q57" s="39"/>
      <c r="R57" s="40"/>
    </row>
    <row r="58" spans="2:18" ht="20.100000000000001" customHeight="1" thickBot="1" x14ac:dyDescent="0.2"/>
    <row r="59" spans="2:18" ht="20.100000000000001" customHeight="1" x14ac:dyDescent="0.15">
      <c r="B59" s="27" t="s">
        <v>65</v>
      </c>
      <c r="C59" s="28"/>
      <c r="D59" s="29"/>
      <c r="E59" s="29"/>
      <c r="F59" s="29"/>
      <c r="G59" s="29"/>
      <c r="H59" s="29"/>
      <c r="I59" s="29"/>
      <c r="J59" s="29"/>
      <c r="K59" s="29"/>
      <c r="L59" s="29"/>
      <c r="M59" s="29"/>
      <c r="N59" s="29"/>
      <c r="O59" s="29"/>
      <c r="P59" s="29"/>
      <c r="Q59" s="29"/>
      <c r="R59" s="30"/>
    </row>
    <row r="60" spans="2:18" ht="20.100000000000001" customHeight="1" x14ac:dyDescent="0.15">
      <c r="B60" s="31"/>
      <c r="C60" s="32"/>
      <c r="D60" s="33"/>
      <c r="E60" s="33"/>
      <c r="F60" s="33"/>
      <c r="G60" s="33"/>
      <c r="H60" s="33"/>
      <c r="I60" s="33"/>
      <c r="J60" s="33"/>
      <c r="K60" s="33"/>
      <c r="L60" s="33"/>
      <c r="M60" s="33"/>
      <c r="N60" s="33"/>
      <c r="O60" s="33"/>
      <c r="P60" s="33"/>
      <c r="Q60" s="33"/>
      <c r="R60" s="34"/>
    </row>
    <row r="61" spans="2:18" ht="20.100000000000001" customHeight="1" x14ac:dyDescent="0.15">
      <c r="B61" s="35" t="s">
        <v>2</v>
      </c>
      <c r="C61" s="32" t="s">
        <v>22</v>
      </c>
      <c r="D61" s="42"/>
      <c r="E61" s="33" t="s">
        <v>12</v>
      </c>
      <c r="F61" s="67" t="s">
        <v>31</v>
      </c>
      <c r="G61" s="33" t="s">
        <v>13</v>
      </c>
      <c r="H61" s="42" t="s">
        <v>31</v>
      </c>
      <c r="I61" s="33" t="s">
        <v>14</v>
      </c>
      <c r="J61" s="33"/>
      <c r="K61" s="36"/>
      <c r="L61" s="33"/>
      <c r="M61" s="33"/>
      <c r="N61" s="33"/>
      <c r="O61" s="33"/>
      <c r="P61" s="33"/>
      <c r="Q61" s="33"/>
      <c r="R61" s="34"/>
    </row>
    <row r="62" spans="2:18" ht="20.100000000000001" customHeight="1" x14ac:dyDescent="0.15">
      <c r="B62" s="35" t="s">
        <v>0</v>
      </c>
      <c r="C62" s="32" t="s">
        <v>11</v>
      </c>
      <c r="D62" s="64"/>
      <c r="E62" s="33" t="s">
        <v>10</v>
      </c>
      <c r="F62" s="49"/>
      <c r="G62" s="33"/>
      <c r="H62" s="33"/>
      <c r="I62" s="33"/>
      <c r="J62" s="33"/>
      <c r="K62" s="33"/>
      <c r="L62" s="33"/>
      <c r="M62" s="33"/>
      <c r="N62" s="33"/>
      <c r="O62" s="33"/>
      <c r="P62" s="33"/>
      <c r="Q62" s="33"/>
      <c r="R62" s="34"/>
    </row>
    <row r="63" spans="2:18" ht="20.100000000000001" customHeight="1" x14ac:dyDescent="0.15">
      <c r="B63" s="35" t="s">
        <v>78</v>
      </c>
      <c r="C63" s="32"/>
      <c r="D63" s="42" t="s">
        <v>31</v>
      </c>
      <c r="E63" s="33"/>
      <c r="F63" s="33" t="s">
        <v>8</v>
      </c>
      <c r="G63" s="33"/>
      <c r="H63" s="33"/>
      <c r="I63" s="33"/>
      <c r="J63" s="49"/>
      <c r="K63" s="33"/>
      <c r="L63" s="33"/>
      <c r="M63" s="33"/>
      <c r="N63" s="33"/>
      <c r="O63" s="33"/>
      <c r="P63" s="33"/>
      <c r="Q63" s="33"/>
      <c r="R63" s="34"/>
    </row>
    <row r="64" spans="2:18" ht="20.100000000000001" customHeight="1" x14ac:dyDescent="0.15">
      <c r="B64" s="35" t="s">
        <v>93</v>
      </c>
      <c r="C64" s="32"/>
      <c r="D64" s="43"/>
      <c r="E64" s="33" t="s">
        <v>15</v>
      </c>
      <c r="F64" s="49"/>
      <c r="G64" s="33"/>
      <c r="H64" s="50"/>
      <c r="I64" s="33"/>
      <c r="J64" s="33"/>
      <c r="K64" s="41"/>
      <c r="L64" s="33"/>
      <c r="M64" s="33"/>
      <c r="N64" s="33"/>
      <c r="O64" s="33"/>
      <c r="P64" s="33"/>
      <c r="Q64" s="33"/>
      <c r="R64" s="34"/>
    </row>
    <row r="65" spans="2:18" ht="20.100000000000001" customHeight="1" x14ac:dyDescent="0.15">
      <c r="B65" s="35" t="s">
        <v>80</v>
      </c>
      <c r="C65" s="32"/>
      <c r="D65" s="42" t="s">
        <v>31</v>
      </c>
      <c r="E65" s="33"/>
      <c r="F65" s="44" t="str">
        <f>IF(D65="無",0,"")</f>
        <v/>
      </c>
      <c r="G65" s="33" t="s">
        <v>16</v>
      </c>
      <c r="H65" s="66" t="str">
        <f>IF(AND(D65="有",F65=D68,NOT(F65="")),"(!)新株予約権発行価額が正しいか確認してください。","")</f>
        <v/>
      </c>
      <c r="I65" s="33"/>
      <c r="J65" s="33"/>
      <c r="K65" s="41"/>
      <c r="M65" s="33"/>
      <c r="N65" s="33"/>
      <c r="O65" s="33"/>
      <c r="P65" s="33"/>
      <c r="Q65" s="33"/>
      <c r="R65" s="34"/>
    </row>
    <row r="66" spans="2:18" ht="20.100000000000001" customHeight="1" x14ac:dyDescent="0.15">
      <c r="B66" s="35" t="s">
        <v>95</v>
      </c>
      <c r="C66" s="32"/>
      <c r="D66" s="43"/>
      <c r="E66" s="33" t="s">
        <v>17</v>
      </c>
      <c r="F66" s="50"/>
      <c r="G66" s="33"/>
      <c r="H66" s="65" t="str">
        <f>IF(OR(AND(D65="無",OR(F65="",NOT(F65=0))),AND(D65="有",F65=0)),"(!)F65セルを確認してください。","")</f>
        <v/>
      </c>
      <c r="I66" s="33"/>
      <c r="J66" s="33"/>
      <c r="K66" s="33"/>
      <c r="M66" s="33"/>
      <c r="N66" s="33"/>
      <c r="O66" s="33"/>
      <c r="P66" s="33"/>
      <c r="Q66" s="33"/>
      <c r="R66" s="34"/>
    </row>
    <row r="67" spans="2:18" ht="20.100000000000001" customHeight="1" x14ac:dyDescent="0.15">
      <c r="B67" s="35" t="s">
        <v>90</v>
      </c>
      <c r="C67" s="32" t="s">
        <v>22</v>
      </c>
      <c r="D67" s="42"/>
      <c r="E67" s="33" t="s">
        <v>12</v>
      </c>
      <c r="F67" s="42" t="s">
        <v>31</v>
      </c>
      <c r="G67" s="33" t="s">
        <v>13</v>
      </c>
      <c r="H67" s="42" t="s">
        <v>31</v>
      </c>
      <c r="I67" s="33" t="s">
        <v>14</v>
      </c>
      <c r="J67" s="51" t="str">
        <f>IF(ISERR(D61*10000+F61*100+H61&lt;=D67*10000+F67*100+H67),"",IF(D61*10000+F61*100+H61&lt;=D67*10000+F67*100+H67,"","（!）効力発生日が発行決議日以前となっていますので確認してください。"))</f>
        <v/>
      </c>
      <c r="K67" s="33"/>
      <c r="L67" s="33"/>
      <c r="M67" s="33"/>
      <c r="N67" s="33"/>
      <c r="O67" s="33"/>
      <c r="P67" s="33"/>
      <c r="Q67" s="33"/>
      <c r="R67" s="34"/>
    </row>
    <row r="68" spans="2:18" ht="20.100000000000001" customHeight="1" x14ac:dyDescent="0.15">
      <c r="B68" s="35" t="s">
        <v>94</v>
      </c>
      <c r="C68" s="32"/>
      <c r="D68" s="43"/>
      <c r="E68" s="33" t="s">
        <v>16</v>
      </c>
      <c r="F68" s="50"/>
      <c r="G68" s="33"/>
      <c r="H68" s="33"/>
      <c r="I68" s="33"/>
      <c r="J68" s="33"/>
      <c r="K68" s="33"/>
      <c r="L68" s="33"/>
      <c r="M68" s="33"/>
      <c r="N68" s="33"/>
      <c r="O68" s="33"/>
      <c r="P68" s="33"/>
      <c r="Q68" s="33"/>
      <c r="R68" s="34"/>
    </row>
    <row r="69" spans="2:18" ht="20.100000000000001" customHeight="1" x14ac:dyDescent="0.15">
      <c r="B69" s="35" t="s">
        <v>1</v>
      </c>
      <c r="C69" s="32" t="s">
        <v>22</v>
      </c>
      <c r="D69" s="42"/>
      <c r="E69" s="33" t="s">
        <v>12</v>
      </c>
      <c r="F69" s="42" t="s">
        <v>31</v>
      </c>
      <c r="G69" s="33" t="s">
        <v>13</v>
      </c>
      <c r="H69" s="42" t="s">
        <v>31</v>
      </c>
      <c r="I69" s="33" t="s">
        <v>14</v>
      </c>
      <c r="J69" s="32" t="s">
        <v>18</v>
      </c>
      <c r="K69" s="32" t="s">
        <v>22</v>
      </c>
      <c r="L69" s="42"/>
      <c r="M69" s="33" t="s">
        <v>12</v>
      </c>
      <c r="N69" s="42" t="s">
        <v>31</v>
      </c>
      <c r="O69" s="33" t="s">
        <v>13</v>
      </c>
      <c r="P69" s="42" t="s">
        <v>31</v>
      </c>
      <c r="Q69" s="33" t="s">
        <v>14</v>
      </c>
      <c r="R69" s="34"/>
    </row>
    <row r="70" spans="2:18" ht="20.100000000000001" customHeight="1" x14ac:dyDescent="0.15">
      <c r="B70" s="35"/>
      <c r="C70" s="32"/>
      <c r="D70" s="51" t="str">
        <f>IF(ISERR(D69*10000+F69*100+H69&gt;=D67*10000+F67*100+H67),"",IF(D69*10000+F69*100+H69&gt;=D67*10000+F67*100+H67,"","（!）権利行使開始日が正しいか確認してください。"))</f>
        <v/>
      </c>
      <c r="E70" s="33"/>
      <c r="F70" s="33"/>
      <c r="G70" s="33"/>
      <c r="H70" s="33"/>
      <c r="I70" s="33"/>
      <c r="K70" s="33"/>
      <c r="L70" s="51" t="str">
        <f>IF(ISERR(D69*10000+F69*100+H69&lt;L69*10000+N69*100+P69),"",IF(D69*10000+F69*100+H69&lt;L69*10000+N69*100+P69,"","（!）権利行使期間が正しいか確認してください。"))</f>
        <v/>
      </c>
      <c r="M70" s="33"/>
      <c r="N70" s="33"/>
      <c r="O70" s="33"/>
      <c r="P70" s="33"/>
      <c r="Q70" s="33"/>
      <c r="R70" s="34"/>
    </row>
    <row r="71" spans="2:18" ht="20.100000000000001" customHeight="1" x14ac:dyDescent="0.15">
      <c r="B71" s="35" t="s">
        <v>9</v>
      </c>
      <c r="C71" s="32"/>
      <c r="D71" s="73"/>
      <c r="E71" s="74"/>
      <c r="F71" s="74"/>
      <c r="G71" s="74"/>
      <c r="H71" s="74"/>
      <c r="I71" s="74"/>
      <c r="J71" s="74"/>
      <c r="K71" s="74"/>
      <c r="L71" s="74"/>
      <c r="M71" s="74"/>
      <c r="N71" s="74"/>
      <c r="O71" s="74"/>
      <c r="P71" s="75"/>
      <c r="Q71" s="33"/>
      <c r="R71" s="34"/>
    </row>
    <row r="72" spans="2:18" ht="20.100000000000001" customHeight="1" x14ac:dyDescent="0.15">
      <c r="B72" s="35"/>
      <c r="C72" s="32"/>
      <c r="D72" s="76"/>
      <c r="E72" s="77"/>
      <c r="F72" s="77"/>
      <c r="G72" s="77"/>
      <c r="H72" s="77"/>
      <c r="I72" s="77"/>
      <c r="J72" s="77"/>
      <c r="K72" s="77"/>
      <c r="L72" s="77"/>
      <c r="M72" s="77"/>
      <c r="N72" s="77"/>
      <c r="O72" s="77"/>
      <c r="P72" s="78"/>
      <c r="Q72" s="33"/>
      <c r="R72" s="34"/>
    </row>
    <row r="73" spans="2:18" ht="20.100000000000001" customHeight="1" thickBot="1" x14ac:dyDescent="0.2">
      <c r="B73" s="37"/>
      <c r="C73" s="38"/>
      <c r="D73" s="39"/>
      <c r="E73" s="39"/>
      <c r="F73" s="39"/>
      <c r="G73" s="39"/>
      <c r="H73" s="39"/>
      <c r="I73" s="39"/>
      <c r="J73" s="39"/>
      <c r="K73" s="39"/>
      <c r="L73" s="39"/>
      <c r="M73" s="39"/>
      <c r="N73" s="39"/>
      <c r="O73" s="39"/>
      <c r="P73" s="39"/>
      <c r="Q73" s="39"/>
      <c r="R73" s="40"/>
    </row>
    <row r="74" spans="2:18" ht="20.100000000000001" customHeight="1" thickBot="1" x14ac:dyDescent="0.2"/>
    <row r="75" spans="2:18" ht="20.100000000000001" customHeight="1" x14ac:dyDescent="0.15">
      <c r="B75" s="27" t="s">
        <v>66</v>
      </c>
      <c r="C75" s="28"/>
      <c r="D75" s="29"/>
      <c r="E75" s="29"/>
      <c r="F75" s="29"/>
      <c r="G75" s="29"/>
      <c r="H75" s="29"/>
      <c r="I75" s="29"/>
      <c r="J75" s="29"/>
      <c r="K75" s="29"/>
      <c r="L75" s="29"/>
      <c r="M75" s="29"/>
      <c r="N75" s="29"/>
      <c r="O75" s="29"/>
      <c r="P75" s="29"/>
      <c r="Q75" s="29"/>
      <c r="R75" s="30"/>
    </row>
    <row r="76" spans="2:18" ht="20.100000000000001" customHeight="1" x14ac:dyDescent="0.15">
      <c r="B76" s="31"/>
      <c r="C76" s="32"/>
      <c r="D76" s="33"/>
      <c r="E76" s="33"/>
      <c r="F76" s="33"/>
      <c r="G76" s="33"/>
      <c r="H76" s="33"/>
      <c r="I76" s="33"/>
      <c r="J76" s="33"/>
      <c r="K76" s="33"/>
      <c r="L76" s="33"/>
      <c r="M76" s="33"/>
      <c r="N76" s="33"/>
      <c r="O76" s="33"/>
      <c r="P76" s="33"/>
      <c r="Q76" s="33"/>
      <c r="R76" s="34"/>
    </row>
    <row r="77" spans="2:18" ht="20.100000000000001" customHeight="1" x14ac:dyDescent="0.15">
      <c r="B77" s="35" t="s">
        <v>2</v>
      </c>
      <c r="C77" s="32" t="s">
        <v>22</v>
      </c>
      <c r="D77" s="42"/>
      <c r="E77" s="33" t="s">
        <v>12</v>
      </c>
      <c r="F77" s="67" t="s">
        <v>31</v>
      </c>
      <c r="G77" s="33" t="s">
        <v>13</v>
      </c>
      <c r="H77" s="42" t="s">
        <v>31</v>
      </c>
      <c r="I77" s="33" t="s">
        <v>14</v>
      </c>
      <c r="J77" s="33"/>
      <c r="K77" s="36"/>
      <c r="L77" s="33"/>
      <c r="M77" s="33"/>
      <c r="N77" s="33"/>
      <c r="O77" s="33"/>
      <c r="P77" s="33"/>
      <c r="Q77" s="33"/>
      <c r="R77" s="34"/>
    </row>
    <row r="78" spans="2:18" ht="20.100000000000001" customHeight="1" x14ac:dyDescent="0.15">
      <c r="B78" s="35" t="s">
        <v>0</v>
      </c>
      <c r="C78" s="32" t="s">
        <v>11</v>
      </c>
      <c r="D78" s="64"/>
      <c r="E78" s="33" t="s">
        <v>10</v>
      </c>
      <c r="F78" s="49"/>
      <c r="G78" s="33"/>
      <c r="H78" s="33"/>
      <c r="I78" s="33"/>
      <c r="J78" s="33"/>
      <c r="K78" s="33"/>
      <c r="L78" s="33"/>
      <c r="M78" s="33"/>
      <c r="N78" s="33"/>
      <c r="O78" s="33"/>
      <c r="P78" s="33"/>
      <c r="Q78" s="33"/>
      <c r="R78" s="34"/>
    </row>
    <row r="79" spans="2:18" ht="20.100000000000001" customHeight="1" x14ac:dyDescent="0.15">
      <c r="B79" s="35" t="s">
        <v>78</v>
      </c>
      <c r="C79" s="32"/>
      <c r="D79" s="42" t="s">
        <v>31</v>
      </c>
      <c r="E79" s="33"/>
      <c r="F79" s="33" t="s">
        <v>8</v>
      </c>
      <c r="G79" s="33"/>
      <c r="H79" s="33"/>
      <c r="I79" s="33"/>
      <c r="J79" s="49"/>
      <c r="K79" s="33"/>
      <c r="L79" s="33"/>
      <c r="M79" s="33"/>
      <c r="N79" s="33"/>
      <c r="O79" s="33"/>
      <c r="P79" s="33"/>
      <c r="Q79" s="33"/>
      <c r="R79" s="34"/>
    </row>
    <row r="80" spans="2:18" ht="20.100000000000001" customHeight="1" x14ac:dyDescent="0.15">
      <c r="B80" s="35" t="s">
        <v>93</v>
      </c>
      <c r="C80" s="32"/>
      <c r="D80" s="43"/>
      <c r="E80" s="33" t="s">
        <v>15</v>
      </c>
      <c r="F80" s="49"/>
      <c r="G80" s="33"/>
      <c r="H80" s="50"/>
      <c r="I80" s="33"/>
      <c r="J80" s="33"/>
      <c r="K80" s="41"/>
      <c r="L80" s="33"/>
      <c r="M80" s="33"/>
      <c r="N80" s="33"/>
      <c r="O80" s="33"/>
      <c r="P80" s="33"/>
      <c r="Q80" s="33"/>
      <c r="R80" s="34"/>
    </row>
    <row r="81" spans="2:18" ht="20.100000000000001" customHeight="1" x14ac:dyDescent="0.15">
      <c r="B81" s="35" t="s">
        <v>80</v>
      </c>
      <c r="C81" s="32"/>
      <c r="D81" s="42" t="s">
        <v>31</v>
      </c>
      <c r="E81" s="33"/>
      <c r="F81" s="44" t="str">
        <f>IF(D81="無",0,"")</f>
        <v/>
      </c>
      <c r="G81" s="33" t="s">
        <v>16</v>
      </c>
      <c r="H81" s="66" t="str">
        <f>IF(AND(D81="有",F81=D84,NOT(F81="")),"(!)新株予約権発行価額が正しいか確認してください。","")</f>
        <v/>
      </c>
      <c r="I81" s="33"/>
      <c r="J81" s="33"/>
      <c r="K81" s="41"/>
      <c r="M81" s="33"/>
      <c r="N81" s="33"/>
      <c r="O81" s="33"/>
      <c r="P81" s="33"/>
      <c r="Q81" s="33"/>
      <c r="R81" s="34"/>
    </row>
    <row r="82" spans="2:18" ht="20.100000000000001" customHeight="1" x14ac:dyDescent="0.15">
      <c r="B82" s="35" t="s">
        <v>95</v>
      </c>
      <c r="C82" s="32"/>
      <c r="D82" s="43"/>
      <c r="E82" s="33" t="s">
        <v>17</v>
      </c>
      <c r="F82" s="50"/>
      <c r="G82" s="33"/>
      <c r="H82" s="65" t="str">
        <f>IF(OR(AND(D81="無",OR(F81="",NOT(F81=0))),AND(D81="有",F81=0)),"(!)F81セルを確認してください。","")</f>
        <v/>
      </c>
      <c r="I82" s="33"/>
      <c r="J82" s="33"/>
      <c r="K82" s="33"/>
      <c r="M82" s="33"/>
      <c r="N82" s="33"/>
      <c r="O82" s="33"/>
      <c r="P82" s="33"/>
      <c r="Q82" s="33"/>
      <c r="R82" s="34"/>
    </row>
    <row r="83" spans="2:18" ht="20.100000000000001" customHeight="1" x14ac:dyDescent="0.15">
      <c r="B83" s="35" t="s">
        <v>90</v>
      </c>
      <c r="C83" s="32" t="s">
        <v>22</v>
      </c>
      <c r="D83" s="42"/>
      <c r="E83" s="33" t="s">
        <v>12</v>
      </c>
      <c r="F83" s="42" t="s">
        <v>31</v>
      </c>
      <c r="G83" s="33" t="s">
        <v>13</v>
      </c>
      <c r="H83" s="42" t="s">
        <v>31</v>
      </c>
      <c r="I83" s="33" t="s">
        <v>14</v>
      </c>
      <c r="J83" s="51" t="str">
        <f>IF(ISERR(D77*10000+F77*100+H77&lt;=D83*10000+F83*100+H83),"",IF(D77*10000+F77*100+H77&lt;=D83*10000+F83*100+H83,"","（!）効力発生日が発行決議日以前となっていますので確認してください。"))</f>
        <v/>
      </c>
      <c r="K83" s="33"/>
      <c r="L83" s="33"/>
      <c r="M83" s="33"/>
      <c r="N83" s="33"/>
      <c r="O83" s="33"/>
      <c r="P83" s="33"/>
      <c r="Q83" s="33"/>
      <c r="R83" s="34"/>
    </row>
    <row r="84" spans="2:18" ht="20.100000000000001" customHeight="1" x14ac:dyDescent="0.15">
      <c r="B84" s="35" t="s">
        <v>94</v>
      </c>
      <c r="C84" s="32"/>
      <c r="D84" s="43"/>
      <c r="E84" s="33" t="s">
        <v>16</v>
      </c>
      <c r="F84" s="50"/>
      <c r="G84" s="33"/>
      <c r="H84" s="33"/>
      <c r="I84" s="33"/>
      <c r="J84" s="33"/>
      <c r="K84" s="33"/>
      <c r="L84" s="33"/>
      <c r="M84" s="33"/>
      <c r="N84" s="33"/>
      <c r="O84" s="33"/>
      <c r="P84" s="33"/>
      <c r="Q84" s="33"/>
      <c r="R84" s="34"/>
    </row>
    <row r="85" spans="2:18" ht="20.100000000000001" customHeight="1" x14ac:dyDescent="0.15">
      <c r="B85" s="35" t="s">
        <v>1</v>
      </c>
      <c r="C85" s="32" t="s">
        <v>22</v>
      </c>
      <c r="D85" s="42"/>
      <c r="E85" s="33" t="s">
        <v>12</v>
      </c>
      <c r="F85" s="42" t="s">
        <v>31</v>
      </c>
      <c r="G85" s="33" t="s">
        <v>13</v>
      </c>
      <c r="H85" s="42" t="s">
        <v>31</v>
      </c>
      <c r="I85" s="33" t="s">
        <v>14</v>
      </c>
      <c r="J85" s="32" t="s">
        <v>18</v>
      </c>
      <c r="K85" s="32" t="s">
        <v>22</v>
      </c>
      <c r="L85" s="42"/>
      <c r="M85" s="33" t="s">
        <v>12</v>
      </c>
      <c r="N85" s="42" t="s">
        <v>31</v>
      </c>
      <c r="O85" s="33" t="s">
        <v>13</v>
      </c>
      <c r="P85" s="42" t="s">
        <v>31</v>
      </c>
      <c r="Q85" s="33" t="s">
        <v>14</v>
      </c>
      <c r="R85" s="34"/>
    </row>
    <row r="86" spans="2:18" ht="20.100000000000001" customHeight="1" x14ac:dyDescent="0.15">
      <c r="B86" s="35"/>
      <c r="C86" s="32"/>
      <c r="D86" s="51" t="str">
        <f>IF(ISERR(D85*10000+F85*100+H85&gt;=D83*10000+F83*100+H83),"",IF(D85*10000+F85*100+H85&gt;=D83*10000+F83*100+H83,"","（!）権利行使開始日が正しいか確認してください。"))</f>
        <v/>
      </c>
      <c r="E86" s="33"/>
      <c r="F86" s="33"/>
      <c r="G86" s="33"/>
      <c r="H86" s="33"/>
      <c r="I86" s="33"/>
      <c r="K86" s="33"/>
      <c r="L86" s="51" t="str">
        <f>IF(ISERR(D85*10000+F85*100+H85&lt;L85*10000+N85*100+P85),"",IF(D85*10000+F85*100+H85&lt;L85*10000+N85*100+P85,"","（!）権利行使期間が正しいか確認してください。"))</f>
        <v/>
      </c>
      <c r="M86" s="33"/>
      <c r="N86" s="33"/>
      <c r="O86" s="33"/>
      <c r="P86" s="33"/>
      <c r="Q86" s="33"/>
      <c r="R86" s="34"/>
    </row>
    <row r="87" spans="2:18" ht="20.100000000000001" customHeight="1" x14ac:dyDescent="0.15">
      <c r="B87" s="35" t="s">
        <v>9</v>
      </c>
      <c r="C87" s="32"/>
      <c r="D87" s="73"/>
      <c r="E87" s="74"/>
      <c r="F87" s="74"/>
      <c r="G87" s="74"/>
      <c r="H87" s="74"/>
      <c r="I87" s="74"/>
      <c r="J87" s="74"/>
      <c r="K87" s="74"/>
      <c r="L87" s="74"/>
      <c r="M87" s="74"/>
      <c r="N87" s="74"/>
      <c r="O87" s="74"/>
      <c r="P87" s="75"/>
      <c r="Q87" s="33"/>
      <c r="R87" s="34"/>
    </row>
    <row r="88" spans="2:18" ht="20.100000000000001" customHeight="1" x14ac:dyDescent="0.15">
      <c r="B88" s="35"/>
      <c r="C88" s="32"/>
      <c r="D88" s="76"/>
      <c r="E88" s="77"/>
      <c r="F88" s="77"/>
      <c r="G88" s="77"/>
      <c r="H88" s="77"/>
      <c r="I88" s="77"/>
      <c r="J88" s="77"/>
      <c r="K88" s="77"/>
      <c r="L88" s="77"/>
      <c r="M88" s="77"/>
      <c r="N88" s="77"/>
      <c r="O88" s="77"/>
      <c r="P88" s="78"/>
      <c r="Q88" s="33"/>
      <c r="R88" s="34"/>
    </row>
    <row r="89" spans="2:18" ht="20.100000000000001" customHeight="1" thickBot="1" x14ac:dyDescent="0.2">
      <c r="B89" s="37"/>
      <c r="C89" s="38"/>
      <c r="D89" s="39"/>
      <c r="E89" s="39"/>
      <c r="F89" s="39"/>
      <c r="G89" s="39"/>
      <c r="H89" s="39"/>
      <c r="I89" s="39"/>
      <c r="J89" s="39"/>
      <c r="K89" s="39"/>
      <c r="L89" s="39"/>
      <c r="M89" s="39"/>
      <c r="N89" s="39"/>
      <c r="O89" s="39"/>
      <c r="P89" s="39"/>
      <c r="Q89" s="39"/>
      <c r="R89" s="40"/>
    </row>
    <row r="90" spans="2:18" ht="20.100000000000001" customHeight="1" thickBot="1" x14ac:dyDescent="0.2"/>
    <row r="91" spans="2:18" ht="20.100000000000001" customHeight="1" x14ac:dyDescent="0.15">
      <c r="B91" s="27" t="s">
        <v>67</v>
      </c>
      <c r="C91" s="28"/>
      <c r="D91" s="29"/>
      <c r="E91" s="29"/>
      <c r="F91" s="29"/>
      <c r="G91" s="29"/>
      <c r="H91" s="29"/>
      <c r="I91" s="29"/>
      <c r="J91" s="29"/>
      <c r="K91" s="29"/>
      <c r="L91" s="29"/>
      <c r="M91" s="29"/>
      <c r="N91" s="29"/>
      <c r="O91" s="29"/>
      <c r="P91" s="29"/>
      <c r="Q91" s="29"/>
      <c r="R91" s="30"/>
    </row>
    <row r="92" spans="2:18" ht="20.100000000000001" customHeight="1" x14ac:dyDescent="0.15">
      <c r="B92" s="31"/>
      <c r="C92" s="32"/>
      <c r="D92" s="33"/>
      <c r="E92" s="33"/>
      <c r="F92" s="33"/>
      <c r="G92" s="33"/>
      <c r="H92" s="33"/>
      <c r="I92" s="33"/>
      <c r="J92" s="33"/>
      <c r="K92" s="33"/>
      <c r="L92" s="33"/>
      <c r="M92" s="33"/>
      <c r="N92" s="33"/>
      <c r="O92" s="33"/>
      <c r="P92" s="33"/>
      <c r="Q92" s="33"/>
      <c r="R92" s="34"/>
    </row>
    <row r="93" spans="2:18" ht="20.100000000000001" customHeight="1" x14ac:dyDescent="0.15">
      <c r="B93" s="35" t="s">
        <v>2</v>
      </c>
      <c r="C93" s="32" t="s">
        <v>22</v>
      </c>
      <c r="D93" s="42"/>
      <c r="E93" s="33" t="s">
        <v>12</v>
      </c>
      <c r="F93" s="67" t="s">
        <v>31</v>
      </c>
      <c r="G93" s="33" t="s">
        <v>13</v>
      </c>
      <c r="H93" s="42" t="s">
        <v>31</v>
      </c>
      <c r="I93" s="33" t="s">
        <v>14</v>
      </c>
      <c r="J93" s="33"/>
      <c r="K93" s="36"/>
      <c r="L93" s="33"/>
      <c r="M93" s="33"/>
      <c r="N93" s="33"/>
      <c r="O93" s="33"/>
      <c r="P93" s="33"/>
      <c r="Q93" s="33"/>
      <c r="R93" s="34"/>
    </row>
    <row r="94" spans="2:18" ht="20.100000000000001" customHeight="1" x14ac:dyDescent="0.15">
      <c r="B94" s="35" t="s">
        <v>0</v>
      </c>
      <c r="C94" s="32" t="s">
        <v>11</v>
      </c>
      <c r="D94" s="64"/>
      <c r="E94" s="33" t="s">
        <v>10</v>
      </c>
      <c r="F94" s="49"/>
      <c r="G94" s="33"/>
      <c r="H94" s="33"/>
      <c r="I94" s="33"/>
      <c r="J94" s="33"/>
      <c r="K94" s="33"/>
      <c r="L94" s="33"/>
      <c r="M94" s="33"/>
      <c r="N94" s="33"/>
      <c r="O94" s="33"/>
      <c r="P94" s="33"/>
      <c r="Q94" s="33"/>
      <c r="R94" s="34"/>
    </row>
    <row r="95" spans="2:18" ht="20.100000000000001" customHeight="1" x14ac:dyDescent="0.15">
      <c r="B95" s="35" t="s">
        <v>78</v>
      </c>
      <c r="C95" s="32"/>
      <c r="D95" s="42" t="s">
        <v>31</v>
      </c>
      <c r="E95" s="33"/>
      <c r="F95" s="33" t="s">
        <v>8</v>
      </c>
      <c r="G95" s="33"/>
      <c r="H95" s="33"/>
      <c r="I95" s="33"/>
      <c r="J95" s="49"/>
      <c r="K95" s="33"/>
      <c r="L95" s="33"/>
      <c r="M95" s="33"/>
      <c r="N95" s="33"/>
      <c r="O95" s="33"/>
      <c r="P95" s="33"/>
      <c r="Q95" s="33"/>
      <c r="R95" s="34"/>
    </row>
    <row r="96" spans="2:18" ht="20.100000000000001" customHeight="1" x14ac:dyDescent="0.15">
      <c r="B96" s="35" t="s">
        <v>93</v>
      </c>
      <c r="C96" s="32"/>
      <c r="D96" s="43"/>
      <c r="E96" s="33" t="s">
        <v>15</v>
      </c>
      <c r="F96" s="49"/>
      <c r="G96" s="33"/>
      <c r="H96" s="50"/>
      <c r="I96" s="33"/>
      <c r="J96" s="33"/>
      <c r="K96" s="41"/>
      <c r="L96" s="33"/>
      <c r="M96" s="33"/>
      <c r="N96" s="33"/>
      <c r="O96" s="33"/>
      <c r="P96" s="33"/>
      <c r="Q96" s="33"/>
      <c r="R96" s="34"/>
    </row>
    <row r="97" spans="2:18" ht="20.100000000000001" customHeight="1" x14ac:dyDescent="0.15">
      <c r="B97" s="35" t="s">
        <v>80</v>
      </c>
      <c r="C97" s="32"/>
      <c r="D97" s="42" t="s">
        <v>31</v>
      </c>
      <c r="E97" s="33"/>
      <c r="F97" s="44" t="str">
        <f>IF(D97="無",0,"")</f>
        <v/>
      </c>
      <c r="G97" s="33" t="s">
        <v>16</v>
      </c>
      <c r="H97" s="66" t="str">
        <f>IF(AND(D97="有",F97=D100,NOT(F97="")),"(!)新株予約権発行価額が正しいか確認してください。","")</f>
        <v/>
      </c>
      <c r="I97" s="33"/>
      <c r="J97" s="33"/>
      <c r="K97" s="41"/>
      <c r="M97" s="33"/>
      <c r="N97" s="33"/>
      <c r="O97" s="33"/>
      <c r="P97" s="33"/>
      <c r="Q97" s="33"/>
      <c r="R97" s="34"/>
    </row>
    <row r="98" spans="2:18" ht="20.100000000000001" customHeight="1" x14ac:dyDescent="0.15">
      <c r="B98" s="35" t="s">
        <v>95</v>
      </c>
      <c r="C98" s="32"/>
      <c r="D98" s="43"/>
      <c r="E98" s="33" t="s">
        <v>17</v>
      </c>
      <c r="F98" s="50"/>
      <c r="G98" s="33"/>
      <c r="H98" s="65" t="str">
        <f>IF(OR(AND(D97="無",OR(F97="",NOT(F97=0))),AND(D97="有",F97=0)),"(!)F97セルを確認してください。","")</f>
        <v/>
      </c>
      <c r="I98" s="33"/>
      <c r="J98" s="33"/>
      <c r="K98" s="33"/>
      <c r="M98" s="33"/>
      <c r="N98" s="33"/>
      <c r="O98" s="33"/>
      <c r="P98" s="33"/>
      <c r="Q98" s="33"/>
      <c r="R98" s="34"/>
    </row>
    <row r="99" spans="2:18" ht="20.100000000000001" customHeight="1" x14ac:dyDescent="0.15">
      <c r="B99" s="35" t="s">
        <v>90</v>
      </c>
      <c r="C99" s="32" t="s">
        <v>22</v>
      </c>
      <c r="D99" s="42"/>
      <c r="E99" s="33" t="s">
        <v>12</v>
      </c>
      <c r="F99" s="42" t="s">
        <v>31</v>
      </c>
      <c r="G99" s="33" t="s">
        <v>13</v>
      </c>
      <c r="H99" s="42" t="s">
        <v>31</v>
      </c>
      <c r="I99" s="33" t="s">
        <v>14</v>
      </c>
      <c r="J99" s="51" t="str">
        <f>IF(ISERR(D93*10000+F93*100+H93&lt;=D99*10000+F99*100+H99),"",IF(D93*10000+F93*100+H93&lt;=D99*10000+F99*100+H99,"","（!）効力発生日が発行決議日以前となっていますので確認してください。"))</f>
        <v/>
      </c>
      <c r="K99" s="33"/>
      <c r="L99" s="33"/>
      <c r="M99" s="33"/>
      <c r="N99" s="33"/>
      <c r="O99" s="33"/>
      <c r="P99" s="33"/>
      <c r="Q99" s="33"/>
      <c r="R99" s="34"/>
    </row>
    <row r="100" spans="2:18" ht="20.100000000000001" customHeight="1" x14ac:dyDescent="0.15">
      <c r="B100" s="35" t="s">
        <v>94</v>
      </c>
      <c r="C100" s="32"/>
      <c r="D100" s="43"/>
      <c r="E100" s="33" t="s">
        <v>16</v>
      </c>
      <c r="F100" s="50"/>
      <c r="G100" s="33"/>
      <c r="H100" s="33"/>
      <c r="I100" s="33"/>
      <c r="J100" s="33"/>
      <c r="K100" s="33"/>
      <c r="L100" s="33"/>
      <c r="M100" s="33"/>
      <c r="N100" s="33"/>
      <c r="O100" s="33"/>
      <c r="P100" s="33"/>
      <c r="Q100" s="33"/>
      <c r="R100" s="34"/>
    </row>
    <row r="101" spans="2:18" ht="20.100000000000001" customHeight="1" x14ac:dyDescent="0.15">
      <c r="B101" s="35" t="s">
        <v>1</v>
      </c>
      <c r="C101" s="32" t="s">
        <v>22</v>
      </c>
      <c r="D101" s="42"/>
      <c r="E101" s="33" t="s">
        <v>12</v>
      </c>
      <c r="F101" s="42" t="s">
        <v>31</v>
      </c>
      <c r="G101" s="33" t="s">
        <v>13</v>
      </c>
      <c r="H101" s="42" t="s">
        <v>31</v>
      </c>
      <c r="I101" s="33" t="s">
        <v>14</v>
      </c>
      <c r="J101" s="32" t="s">
        <v>18</v>
      </c>
      <c r="K101" s="32" t="s">
        <v>22</v>
      </c>
      <c r="L101" s="42"/>
      <c r="M101" s="33" t="s">
        <v>12</v>
      </c>
      <c r="N101" s="42" t="s">
        <v>31</v>
      </c>
      <c r="O101" s="33" t="s">
        <v>13</v>
      </c>
      <c r="P101" s="42" t="s">
        <v>31</v>
      </c>
      <c r="Q101" s="33" t="s">
        <v>14</v>
      </c>
      <c r="R101" s="34"/>
    </row>
    <row r="102" spans="2:18" ht="20.100000000000001" customHeight="1" x14ac:dyDescent="0.15">
      <c r="B102" s="35"/>
      <c r="C102" s="32"/>
      <c r="D102" s="51" t="str">
        <f>IF(ISERR(D101*10000+F101*100+H101&gt;=D99*10000+F99*100+H99),"",IF(D101*10000+F101*100+H101&gt;=D99*10000+F99*100+H99,"","（!）権利行使開始日が正しいか確認してください。"))</f>
        <v/>
      </c>
      <c r="E102" s="33"/>
      <c r="F102" s="33"/>
      <c r="G102" s="33"/>
      <c r="H102" s="33"/>
      <c r="I102" s="33"/>
      <c r="K102" s="33"/>
      <c r="L102" s="51" t="str">
        <f>IF(ISERR(D101*10000+F101*100+H101&lt;L101*10000+N101*100+P101),"",IF(D101*10000+F101*100+H101&lt;L101*10000+N101*100+P101,"","（!）権利行使期間が正しいか確認してください。"))</f>
        <v/>
      </c>
      <c r="M102" s="33"/>
      <c r="N102" s="33"/>
      <c r="O102" s="33"/>
      <c r="P102" s="33"/>
      <c r="Q102" s="33"/>
      <c r="R102" s="34"/>
    </row>
    <row r="103" spans="2:18" ht="20.100000000000001" customHeight="1" x14ac:dyDescent="0.15">
      <c r="B103" s="35" t="s">
        <v>9</v>
      </c>
      <c r="C103" s="32"/>
      <c r="D103" s="73"/>
      <c r="E103" s="74"/>
      <c r="F103" s="74"/>
      <c r="G103" s="74"/>
      <c r="H103" s="74"/>
      <c r="I103" s="74"/>
      <c r="J103" s="74"/>
      <c r="K103" s="74"/>
      <c r="L103" s="74"/>
      <c r="M103" s="74"/>
      <c r="N103" s="74"/>
      <c r="O103" s="74"/>
      <c r="P103" s="75"/>
      <c r="Q103" s="33"/>
      <c r="R103" s="34"/>
    </row>
    <row r="104" spans="2:18" ht="20.100000000000001" customHeight="1" x14ac:dyDescent="0.15">
      <c r="B104" s="35"/>
      <c r="C104" s="32"/>
      <c r="D104" s="76"/>
      <c r="E104" s="77"/>
      <c r="F104" s="77"/>
      <c r="G104" s="77"/>
      <c r="H104" s="77"/>
      <c r="I104" s="77"/>
      <c r="J104" s="77"/>
      <c r="K104" s="77"/>
      <c r="L104" s="77"/>
      <c r="M104" s="77"/>
      <c r="N104" s="77"/>
      <c r="O104" s="77"/>
      <c r="P104" s="78"/>
      <c r="Q104" s="33"/>
      <c r="R104" s="34"/>
    </row>
    <row r="105" spans="2:18" ht="20.100000000000001" customHeight="1" thickBot="1" x14ac:dyDescent="0.2">
      <c r="B105" s="37"/>
      <c r="C105" s="38"/>
      <c r="D105" s="39"/>
      <c r="E105" s="39"/>
      <c r="F105" s="39"/>
      <c r="G105" s="39"/>
      <c r="H105" s="39"/>
      <c r="I105" s="39"/>
      <c r="J105" s="39"/>
      <c r="K105" s="39"/>
      <c r="L105" s="39"/>
      <c r="M105" s="39"/>
      <c r="N105" s="39"/>
      <c r="O105" s="39"/>
      <c r="P105" s="39"/>
      <c r="Q105" s="39"/>
      <c r="R105" s="40"/>
    </row>
    <row r="106" spans="2:18" ht="20.100000000000001" customHeight="1" thickBot="1" x14ac:dyDescent="0.2"/>
    <row r="107" spans="2:18" ht="20.100000000000001" customHeight="1" x14ac:dyDescent="0.15">
      <c r="B107" s="27" t="s">
        <v>68</v>
      </c>
      <c r="C107" s="28"/>
      <c r="D107" s="29"/>
      <c r="E107" s="29"/>
      <c r="F107" s="29"/>
      <c r="G107" s="29"/>
      <c r="H107" s="29"/>
      <c r="I107" s="29"/>
      <c r="J107" s="29"/>
      <c r="K107" s="29"/>
      <c r="L107" s="29"/>
      <c r="M107" s="29"/>
      <c r="N107" s="29"/>
      <c r="O107" s="29"/>
      <c r="P107" s="29"/>
      <c r="Q107" s="29"/>
      <c r="R107" s="30"/>
    </row>
    <row r="108" spans="2:18" ht="20.100000000000001" customHeight="1" x14ac:dyDescent="0.15">
      <c r="B108" s="31"/>
      <c r="C108" s="32"/>
      <c r="D108" s="33"/>
      <c r="E108" s="33"/>
      <c r="F108" s="33"/>
      <c r="G108" s="33"/>
      <c r="H108" s="33"/>
      <c r="I108" s="33"/>
      <c r="J108" s="33"/>
      <c r="K108" s="33"/>
      <c r="L108" s="33"/>
      <c r="M108" s="33"/>
      <c r="N108" s="33"/>
      <c r="O108" s="33"/>
      <c r="P108" s="33"/>
      <c r="Q108" s="33"/>
      <c r="R108" s="34"/>
    </row>
    <row r="109" spans="2:18" ht="20.100000000000001" customHeight="1" x14ac:dyDescent="0.15">
      <c r="B109" s="35" t="s">
        <v>2</v>
      </c>
      <c r="C109" s="32" t="s">
        <v>22</v>
      </c>
      <c r="D109" s="42"/>
      <c r="E109" s="33" t="s">
        <v>12</v>
      </c>
      <c r="F109" s="67" t="s">
        <v>31</v>
      </c>
      <c r="G109" s="33" t="s">
        <v>13</v>
      </c>
      <c r="H109" s="42" t="s">
        <v>31</v>
      </c>
      <c r="I109" s="33" t="s">
        <v>14</v>
      </c>
      <c r="J109" s="33"/>
      <c r="K109" s="36"/>
      <c r="L109" s="33"/>
      <c r="M109" s="33"/>
      <c r="N109" s="33"/>
      <c r="O109" s="33"/>
      <c r="P109" s="33"/>
      <c r="Q109" s="33"/>
      <c r="R109" s="34"/>
    </row>
    <row r="110" spans="2:18" ht="20.100000000000001" customHeight="1" x14ac:dyDescent="0.15">
      <c r="B110" s="35" t="s">
        <v>0</v>
      </c>
      <c r="C110" s="32" t="s">
        <v>11</v>
      </c>
      <c r="D110" s="64"/>
      <c r="E110" s="33" t="s">
        <v>10</v>
      </c>
      <c r="F110" s="49"/>
      <c r="G110" s="33"/>
      <c r="H110" s="33"/>
      <c r="I110" s="33"/>
      <c r="J110" s="33"/>
      <c r="K110" s="33"/>
      <c r="L110" s="33"/>
      <c r="M110" s="33"/>
      <c r="N110" s="33"/>
      <c r="O110" s="33"/>
      <c r="P110" s="33"/>
      <c r="Q110" s="33"/>
      <c r="R110" s="34"/>
    </row>
    <row r="111" spans="2:18" ht="20.100000000000001" customHeight="1" x14ac:dyDescent="0.15">
      <c r="B111" s="35" t="s">
        <v>78</v>
      </c>
      <c r="C111" s="32"/>
      <c r="D111" s="42" t="s">
        <v>31</v>
      </c>
      <c r="E111" s="33"/>
      <c r="F111" s="33" t="s">
        <v>8</v>
      </c>
      <c r="G111" s="33"/>
      <c r="H111" s="33"/>
      <c r="I111" s="33"/>
      <c r="J111" s="49"/>
      <c r="K111" s="33"/>
      <c r="L111" s="33"/>
      <c r="M111" s="33"/>
      <c r="N111" s="33"/>
      <c r="O111" s="33"/>
      <c r="P111" s="33"/>
      <c r="Q111" s="33"/>
      <c r="R111" s="34"/>
    </row>
    <row r="112" spans="2:18" ht="20.100000000000001" customHeight="1" x14ac:dyDescent="0.15">
      <c r="B112" s="35" t="s">
        <v>93</v>
      </c>
      <c r="C112" s="32"/>
      <c r="D112" s="43"/>
      <c r="E112" s="33" t="s">
        <v>15</v>
      </c>
      <c r="F112" s="49"/>
      <c r="G112" s="33"/>
      <c r="H112" s="50"/>
      <c r="I112" s="33"/>
      <c r="J112" s="33"/>
      <c r="K112" s="41"/>
      <c r="L112" s="33"/>
      <c r="M112" s="33"/>
      <c r="N112" s="33"/>
      <c r="O112" s="33"/>
      <c r="P112" s="33"/>
      <c r="Q112" s="33"/>
      <c r="R112" s="34"/>
    </row>
    <row r="113" spans="2:18" ht="20.100000000000001" customHeight="1" x14ac:dyDescent="0.15">
      <c r="B113" s="35" t="s">
        <v>80</v>
      </c>
      <c r="C113" s="32"/>
      <c r="D113" s="42" t="s">
        <v>31</v>
      </c>
      <c r="E113" s="33"/>
      <c r="F113" s="44" t="str">
        <f>IF(D113="無",0,"")</f>
        <v/>
      </c>
      <c r="G113" s="33" t="s">
        <v>16</v>
      </c>
      <c r="H113" s="66" t="str">
        <f>IF(AND(D113="有",F113=D116,NOT(F113="")),"(!)新株予約権発行価額が正しいか確認してください。","")</f>
        <v/>
      </c>
      <c r="I113" s="33"/>
      <c r="J113" s="33"/>
      <c r="K113" s="41"/>
      <c r="M113" s="33"/>
      <c r="N113" s="33"/>
      <c r="O113" s="33"/>
      <c r="P113" s="33"/>
      <c r="Q113" s="33"/>
      <c r="R113" s="34"/>
    </row>
    <row r="114" spans="2:18" ht="20.100000000000001" customHeight="1" x14ac:dyDescent="0.15">
      <c r="B114" s="35" t="s">
        <v>95</v>
      </c>
      <c r="C114" s="32"/>
      <c r="D114" s="43"/>
      <c r="E114" s="33" t="s">
        <v>17</v>
      </c>
      <c r="F114" s="50"/>
      <c r="G114" s="33"/>
      <c r="H114" s="65" t="str">
        <f>IF(OR(AND(D113="無",OR(F113="",NOT(F113=0))),AND(D113="有",F113=0)),"(!)F113セルを確認してください。","")</f>
        <v/>
      </c>
      <c r="I114" s="33"/>
      <c r="J114" s="33"/>
      <c r="K114" s="33"/>
      <c r="M114" s="33"/>
      <c r="N114" s="33"/>
      <c r="O114" s="33"/>
      <c r="P114" s="33"/>
      <c r="Q114" s="33"/>
      <c r="R114" s="34"/>
    </row>
    <row r="115" spans="2:18" ht="20.100000000000001" customHeight="1" x14ac:dyDescent="0.15">
      <c r="B115" s="35" t="s">
        <v>90</v>
      </c>
      <c r="C115" s="32" t="s">
        <v>22</v>
      </c>
      <c r="D115" s="42"/>
      <c r="E115" s="33" t="s">
        <v>12</v>
      </c>
      <c r="F115" s="42" t="s">
        <v>31</v>
      </c>
      <c r="G115" s="33" t="s">
        <v>13</v>
      </c>
      <c r="H115" s="42" t="s">
        <v>31</v>
      </c>
      <c r="I115" s="33" t="s">
        <v>14</v>
      </c>
      <c r="J115" s="51" t="str">
        <f>IF(ISERR(D109*10000+F109*100+H109&lt;=D115*10000+F115*100+H115),"",IF(D109*10000+F109*100+H109&lt;=D115*10000+F115*100+H115,"","（!）効力発生日が発行決議日以前となっていますので確認してください。"))</f>
        <v/>
      </c>
      <c r="K115" s="33"/>
      <c r="L115" s="33"/>
      <c r="M115" s="33"/>
      <c r="N115" s="33"/>
      <c r="O115" s="33"/>
      <c r="P115" s="33"/>
      <c r="Q115" s="33"/>
      <c r="R115" s="34"/>
    </row>
    <row r="116" spans="2:18" ht="20.100000000000001" customHeight="1" x14ac:dyDescent="0.15">
      <c r="B116" s="35" t="s">
        <v>94</v>
      </c>
      <c r="C116" s="32"/>
      <c r="D116" s="43"/>
      <c r="E116" s="33" t="s">
        <v>16</v>
      </c>
      <c r="F116" s="50"/>
      <c r="G116" s="33"/>
      <c r="H116" s="33"/>
      <c r="I116" s="33"/>
      <c r="J116" s="33"/>
      <c r="K116" s="33"/>
      <c r="L116" s="33"/>
      <c r="M116" s="33"/>
      <c r="N116" s="33"/>
      <c r="O116" s="33"/>
      <c r="P116" s="33"/>
      <c r="Q116" s="33"/>
      <c r="R116" s="34"/>
    </row>
    <row r="117" spans="2:18" ht="20.100000000000001" customHeight="1" x14ac:dyDescent="0.15">
      <c r="B117" s="35" t="s">
        <v>1</v>
      </c>
      <c r="C117" s="32" t="s">
        <v>22</v>
      </c>
      <c r="D117" s="42"/>
      <c r="E117" s="33" t="s">
        <v>12</v>
      </c>
      <c r="F117" s="42" t="s">
        <v>31</v>
      </c>
      <c r="G117" s="33" t="s">
        <v>13</v>
      </c>
      <c r="H117" s="42" t="s">
        <v>31</v>
      </c>
      <c r="I117" s="33" t="s">
        <v>14</v>
      </c>
      <c r="J117" s="32" t="s">
        <v>18</v>
      </c>
      <c r="K117" s="32" t="s">
        <v>22</v>
      </c>
      <c r="L117" s="42"/>
      <c r="M117" s="33" t="s">
        <v>12</v>
      </c>
      <c r="N117" s="42" t="s">
        <v>31</v>
      </c>
      <c r="O117" s="33" t="s">
        <v>13</v>
      </c>
      <c r="P117" s="42" t="s">
        <v>31</v>
      </c>
      <c r="Q117" s="33" t="s">
        <v>14</v>
      </c>
      <c r="R117" s="34"/>
    </row>
    <row r="118" spans="2:18" ht="20.100000000000001" customHeight="1" x14ac:dyDescent="0.15">
      <c r="B118" s="35"/>
      <c r="C118" s="32"/>
      <c r="D118" s="51" t="str">
        <f>IF(ISERR(D117*10000+F117*100+H117&gt;=D115*10000+F115*100+H115),"",IF(D117*10000+F117*100+H117&gt;=D115*10000+F115*100+H115,"","（!）権利行使開始日が正しいか確認してください。"))</f>
        <v/>
      </c>
      <c r="E118" s="33"/>
      <c r="F118" s="33"/>
      <c r="G118" s="33"/>
      <c r="H118" s="33"/>
      <c r="I118" s="33"/>
      <c r="K118" s="33"/>
      <c r="L118" s="51" t="str">
        <f>IF(ISERR(D117*10000+F117*100+H117&lt;L117*10000+N117*100+P117),"",IF(D117*10000+F117*100+H117&lt;L117*10000+N117*100+P117,"","（!）権利行使期間が正しいか確認してください。"))</f>
        <v/>
      </c>
      <c r="M118" s="33"/>
      <c r="N118" s="33"/>
      <c r="O118" s="33"/>
      <c r="P118" s="33"/>
      <c r="Q118" s="33"/>
      <c r="R118" s="34"/>
    </row>
    <row r="119" spans="2:18" ht="20.100000000000001" customHeight="1" x14ac:dyDescent="0.15">
      <c r="B119" s="35" t="s">
        <v>9</v>
      </c>
      <c r="C119" s="32"/>
      <c r="D119" s="73"/>
      <c r="E119" s="74"/>
      <c r="F119" s="74"/>
      <c r="G119" s="74"/>
      <c r="H119" s="74"/>
      <c r="I119" s="74"/>
      <c r="J119" s="74"/>
      <c r="K119" s="74"/>
      <c r="L119" s="74"/>
      <c r="M119" s="74"/>
      <c r="N119" s="74"/>
      <c r="O119" s="74"/>
      <c r="P119" s="75"/>
      <c r="Q119" s="33"/>
      <c r="R119" s="34"/>
    </row>
    <row r="120" spans="2:18" ht="20.100000000000001" customHeight="1" x14ac:dyDescent="0.15">
      <c r="B120" s="35"/>
      <c r="C120" s="32"/>
      <c r="D120" s="76"/>
      <c r="E120" s="77"/>
      <c r="F120" s="77"/>
      <c r="G120" s="77"/>
      <c r="H120" s="77"/>
      <c r="I120" s="77"/>
      <c r="J120" s="77"/>
      <c r="K120" s="77"/>
      <c r="L120" s="77"/>
      <c r="M120" s="77"/>
      <c r="N120" s="77"/>
      <c r="O120" s="77"/>
      <c r="P120" s="78"/>
      <c r="Q120" s="33"/>
      <c r="R120" s="34"/>
    </row>
    <row r="121" spans="2:18" ht="20.100000000000001" customHeight="1" thickBot="1" x14ac:dyDescent="0.2">
      <c r="B121" s="37"/>
      <c r="C121" s="38"/>
      <c r="D121" s="39"/>
      <c r="E121" s="39"/>
      <c r="F121" s="39"/>
      <c r="G121" s="39"/>
      <c r="H121" s="39"/>
      <c r="I121" s="39"/>
      <c r="J121" s="39"/>
      <c r="K121" s="39"/>
      <c r="L121" s="39"/>
      <c r="M121" s="39"/>
      <c r="N121" s="39"/>
      <c r="O121" s="39"/>
      <c r="P121" s="39"/>
      <c r="Q121" s="39"/>
      <c r="R121" s="40"/>
    </row>
    <row r="122" spans="2:18" ht="20.100000000000001" customHeight="1" thickBot="1" x14ac:dyDescent="0.2"/>
    <row r="123" spans="2:18" ht="20.100000000000001" customHeight="1" x14ac:dyDescent="0.15">
      <c r="B123" s="27" t="s">
        <v>69</v>
      </c>
      <c r="C123" s="28"/>
      <c r="D123" s="29"/>
      <c r="E123" s="29"/>
      <c r="F123" s="29"/>
      <c r="G123" s="29"/>
      <c r="H123" s="29"/>
      <c r="I123" s="29"/>
      <c r="J123" s="29"/>
      <c r="K123" s="29"/>
      <c r="L123" s="29"/>
      <c r="M123" s="29"/>
      <c r="N123" s="29"/>
      <c r="O123" s="29"/>
      <c r="P123" s="29"/>
      <c r="Q123" s="29"/>
      <c r="R123" s="30"/>
    </row>
    <row r="124" spans="2:18" ht="20.100000000000001" customHeight="1" x14ac:dyDescent="0.15">
      <c r="B124" s="31"/>
      <c r="C124" s="32"/>
      <c r="D124" s="33"/>
      <c r="E124" s="33"/>
      <c r="F124" s="33"/>
      <c r="G124" s="33"/>
      <c r="H124" s="33"/>
      <c r="I124" s="33"/>
      <c r="J124" s="33"/>
      <c r="K124" s="33"/>
      <c r="L124" s="33"/>
      <c r="M124" s="33"/>
      <c r="N124" s="33"/>
      <c r="O124" s="33"/>
      <c r="P124" s="33"/>
      <c r="Q124" s="33"/>
      <c r="R124" s="34"/>
    </row>
    <row r="125" spans="2:18" ht="20.100000000000001" customHeight="1" x14ac:dyDescent="0.15">
      <c r="B125" s="35" t="s">
        <v>2</v>
      </c>
      <c r="C125" s="32" t="s">
        <v>22</v>
      </c>
      <c r="D125" s="42"/>
      <c r="E125" s="33" t="s">
        <v>12</v>
      </c>
      <c r="F125" s="67" t="s">
        <v>31</v>
      </c>
      <c r="G125" s="33" t="s">
        <v>13</v>
      </c>
      <c r="H125" s="42" t="s">
        <v>31</v>
      </c>
      <c r="I125" s="33" t="s">
        <v>14</v>
      </c>
      <c r="J125" s="33"/>
      <c r="K125" s="36"/>
      <c r="L125" s="33"/>
      <c r="M125" s="33"/>
      <c r="N125" s="33"/>
      <c r="O125" s="33"/>
      <c r="P125" s="33"/>
      <c r="Q125" s="33"/>
      <c r="R125" s="34"/>
    </row>
    <row r="126" spans="2:18" ht="20.100000000000001" customHeight="1" x14ac:dyDescent="0.15">
      <c r="B126" s="35" t="s">
        <v>0</v>
      </c>
      <c r="C126" s="32" t="s">
        <v>11</v>
      </c>
      <c r="D126" s="64"/>
      <c r="E126" s="33" t="s">
        <v>10</v>
      </c>
      <c r="F126" s="49"/>
      <c r="G126" s="33"/>
      <c r="H126" s="33"/>
      <c r="I126" s="33"/>
      <c r="J126" s="33"/>
      <c r="K126" s="33"/>
      <c r="L126" s="33"/>
      <c r="M126" s="33"/>
      <c r="N126" s="33"/>
      <c r="O126" s="33"/>
      <c r="P126" s="33"/>
      <c r="Q126" s="33"/>
      <c r="R126" s="34"/>
    </row>
    <row r="127" spans="2:18" ht="20.100000000000001" customHeight="1" x14ac:dyDescent="0.15">
      <c r="B127" s="35" t="s">
        <v>78</v>
      </c>
      <c r="C127" s="32"/>
      <c r="D127" s="42" t="s">
        <v>31</v>
      </c>
      <c r="E127" s="33"/>
      <c r="F127" s="33" t="s">
        <v>8</v>
      </c>
      <c r="G127" s="33"/>
      <c r="H127" s="33"/>
      <c r="I127" s="33"/>
      <c r="J127" s="49"/>
      <c r="K127" s="33"/>
      <c r="L127" s="33"/>
      <c r="M127" s="33"/>
      <c r="N127" s="33"/>
      <c r="O127" s="33"/>
      <c r="P127" s="33"/>
      <c r="Q127" s="33"/>
      <c r="R127" s="34"/>
    </row>
    <row r="128" spans="2:18" ht="20.100000000000001" customHeight="1" x14ac:dyDescent="0.15">
      <c r="B128" s="35" t="s">
        <v>93</v>
      </c>
      <c r="C128" s="32"/>
      <c r="D128" s="43"/>
      <c r="E128" s="33" t="s">
        <v>15</v>
      </c>
      <c r="F128" s="49"/>
      <c r="G128" s="33"/>
      <c r="H128" s="50"/>
      <c r="I128" s="33"/>
      <c r="J128" s="33"/>
      <c r="K128" s="41"/>
      <c r="L128" s="33"/>
      <c r="M128" s="33"/>
      <c r="N128" s="33"/>
      <c r="O128" s="33"/>
      <c r="P128" s="33"/>
      <c r="Q128" s="33"/>
      <c r="R128" s="34"/>
    </row>
    <row r="129" spans="2:18" ht="20.100000000000001" customHeight="1" x14ac:dyDescent="0.15">
      <c r="B129" s="35" t="s">
        <v>80</v>
      </c>
      <c r="C129" s="32"/>
      <c r="D129" s="42" t="s">
        <v>31</v>
      </c>
      <c r="E129" s="33"/>
      <c r="F129" s="44" t="str">
        <f>IF(D129="無",0,"")</f>
        <v/>
      </c>
      <c r="G129" s="33" t="s">
        <v>16</v>
      </c>
      <c r="H129" s="66" t="str">
        <f>IF(AND(D129="有",F129=D132,NOT(F129="")),"(!)新株予約権発行価額が正しいか確認してください。","")</f>
        <v/>
      </c>
      <c r="I129" s="33"/>
      <c r="J129" s="33"/>
      <c r="K129" s="41"/>
      <c r="M129" s="33"/>
      <c r="N129" s="33"/>
      <c r="O129" s="33"/>
      <c r="P129" s="33"/>
      <c r="Q129" s="33"/>
      <c r="R129" s="34"/>
    </row>
    <row r="130" spans="2:18" ht="20.100000000000001" customHeight="1" x14ac:dyDescent="0.15">
      <c r="B130" s="35" t="s">
        <v>95</v>
      </c>
      <c r="C130" s="32"/>
      <c r="D130" s="43"/>
      <c r="E130" s="33" t="s">
        <v>17</v>
      </c>
      <c r="F130" s="50"/>
      <c r="G130" s="33"/>
      <c r="H130" s="65" t="str">
        <f>IF(OR(AND(D129="無",OR(F129="",NOT(F129=0))),AND(D129="有",F129=0)),"(!)F129セルを確認してください。","")</f>
        <v/>
      </c>
      <c r="I130" s="33"/>
      <c r="J130" s="33"/>
      <c r="K130" s="33"/>
      <c r="M130" s="33"/>
      <c r="N130" s="33"/>
      <c r="O130" s="33"/>
      <c r="P130" s="33"/>
      <c r="Q130" s="33"/>
      <c r="R130" s="34"/>
    </row>
    <row r="131" spans="2:18" ht="20.100000000000001" customHeight="1" x14ac:dyDescent="0.15">
      <c r="B131" s="35" t="s">
        <v>90</v>
      </c>
      <c r="C131" s="32" t="s">
        <v>22</v>
      </c>
      <c r="D131" s="42"/>
      <c r="E131" s="33" t="s">
        <v>12</v>
      </c>
      <c r="F131" s="42" t="s">
        <v>31</v>
      </c>
      <c r="G131" s="33" t="s">
        <v>13</v>
      </c>
      <c r="H131" s="42" t="s">
        <v>31</v>
      </c>
      <c r="I131" s="33" t="s">
        <v>14</v>
      </c>
      <c r="J131" s="51" t="str">
        <f>IF(ISERR(D125*10000+F125*100+H125&lt;=D131*10000+F131*100+H131),"",IF(D125*10000+F125*100+H125&lt;=D131*10000+F131*100+H131,"","（!）効力発生日が発行決議日以前となっていますので確認してください。"))</f>
        <v/>
      </c>
      <c r="K131" s="33"/>
      <c r="L131" s="33"/>
      <c r="M131" s="33"/>
      <c r="N131" s="33"/>
      <c r="O131" s="33"/>
      <c r="P131" s="33"/>
      <c r="Q131" s="33"/>
      <c r="R131" s="34"/>
    </row>
    <row r="132" spans="2:18" ht="20.100000000000001" customHeight="1" x14ac:dyDescent="0.15">
      <c r="B132" s="35" t="s">
        <v>94</v>
      </c>
      <c r="C132" s="32"/>
      <c r="D132" s="43"/>
      <c r="E132" s="33" t="s">
        <v>16</v>
      </c>
      <c r="F132" s="50"/>
      <c r="G132" s="33"/>
      <c r="H132" s="33"/>
      <c r="I132" s="33"/>
      <c r="J132" s="33"/>
      <c r="K132" s="33"/>
      <c r="L132" s="33"/>
      <c r="M132" s="33"/>
      <c r="N132" s="33"/>
      <c r="O132" s="33"/>
      <c r="P132" s="33"/>
      <c r="Q132" s="33"/>
      <c r="R132" s="34"/>
    </row>
    <row r="133" spans="2:18" ht="20.100000000000001" customHeight="1" x14ac:dyDescent="0.15">
      <c r="B133" s="35" t="s">
        <v>1</v>
      </c>
      <c r="C133" s="32" t="s">
        <v>22</v>
      </c>
      <c r="D133" s="42"/>
      <c r="E133" s="33" t="s">
        <v>12</v>
      </c>
      <c r="F133" s="42" t="s">
        <v>31</v>
      </c>
      <c r="G133" s="33" t="s">
        <v>13</v>
      </c>
      <c r="H133" s="42" t="s">
        <v>31</v>
      </c>
      <c r="I133" s="33" t="s">
        <v>14</v>
      </c>
      <c r="J133" s="32" t="s">
        <v>18</v>
      </c>
      <c r="K133" s="32" t="s">
        <v>22</v>
      </c>
      <c r="L133" s="42"/>
      <c r="M133" s="33" t="s">
        <v>12</v>
      </c>
      <c r="N133" s="42" t="s">
        <v>31</v>
      </c>
      <c r="O133" s="33" t="s">
        <v>13</v>
      </c>
      <c r="P133" s="42" t="s">
        <v>31</v>
      </c>
      <c r="Q133" s="33" t="s">
        <v>14</v>
      </c>
      <c r="R133" s="34"/>
    </row>
    <row r="134" spans="2:18" ht="20.100000000000001" customHeight="1" x14ac:dyDescent="0.15">
      <c r="B134" s="35"/>
      <c r="C134" s="32"/>
      <c r="D134" s="51" t="str">
        <f>IF(ISERR(D133*10000+F133*100+H133&gt;=D131*10000+F131*100+H131),"",IF(D133*10000+F133*100+H133&gt;=D131*10000+F131*100+H131,"","（!）権利行使開始日が正しいか確認してください。"))</f>
        <v/>
      </c>
      <c r="E134" s="33"/>
      <c r="F134" s="33"/>
      <c r="G134" s="33"/>
      <c r="H134" s="33"/>
      <c r="I134" s="33"/>
      <c r="K134" s="33"/>
      <c r="L134" s="51" t="str">
        <f>IF(ISERR(D133*10000+F133*100+H133&lt;L133*10000+N133*100+P133),"",IF(D133*10000+F133*100+H133&lt;L133*10000+N133*100+P133,"","（!）権利行使期間が正しいか確認してください。"))</f>
        <v/>
      </c>
      <c r="M134" s="33"/>
      <c r="N134" s="33"/>
      <c r="O134" s="33"/>
      <c r="P134" s="33"/>
      <c r="Q134" s="33"/>
      <c r="R134" s="34"/>
    </row>
    <row r="135" spans="2:18" ht="20.100000000000001" customHeight="1" x14ac:dyDescent="0.15">
      <c r="B135" s="35" t="s">
        <v>9</v>
      </c>
      <c r="C135" s="32"/>
      <c r="D135" s="73"/>
      <c r="E135" s="74"/>
      <c r="F135" s="74"/>
      <c r="G135" s="74"/>
      <c r="H135" s="74"/>
      <c r="I135" s="74"/>
      <c r="J135" s="74"/>
      <c r="K135" s="74"/>
      <c r="L135" s="74"/>
      <c r="M135" s="74"/>
      <c r="N135" s="74"/>
      <c r="O135" s="74"/>
      <c r="P135" s="75"/>
      <c r="Q135" s="33"/>
      <c r="R135" s="34"/>
    </row>
    <row r="136" spans="2:18" ht="20.100000000000001" customHeight="1" x14ac:dyDescent="0.15">
      <c r="B136" s="35"/>
      <c r="C136" s="32"/>
      <c r="D136" s="76"/>
      <c r="E136" s="77"/>
      <c r="F136" s="77"/>
      <c r="G136" s="77"/>
      <c r="H136" s="77"/>
      <c r="I136" s="77"/>
      <c r="J136" s="77"/>
      <c r="K136" s="77"/>
      <c r="L136" s="77"/>
      <c r="M136" s="77"/>
      <c r="N136" s="77"/>
      <c r="O136" s="77"/>
      <c r="P136" s="78"/>
      <c r="Q136" s="33"/>
      <c r="R136" s="34"/>
    </row>
    <row r="137" spans="2:18" ht="20.100000000000001" customHeight="1" thickBot="1" x14ac:dyDescent="0.2">
      <c r="B137" s="37"/>
      <c r="C137" s="38"/>
      <c r="D137" s="39"/>
      <c r="E137" s="39"/>
      <c r="F137" s="39"/>
      <c r="G137" s="39"/>
      <c r="H137" s="39"/>
      <c r="I137" s="39"/>
      <c r="J137" s="39"/>
      <c r="K137" s="39"/>
      <c r="L137" s="39"/>
      <c r="M137" s="39"/>
      <c r="N137" s="39"/>
      <c r="O137" s="39"/>
      <c r="P137" s="39"/>
      <c r="Q137" s="39"/>
      <c r="R137" s="40"/>
    </row>
    <row r="138" spans="2:18" ht="20.100000000000001" customHeight="1" thickBot="1" x14ac:dyDescent="0.2"/>
    <row r="139" spans="2:18" ht="20.100000000000001" customHeight="1" x14ac:dyDescent="0.15">
      <c r="B139" s="27" t="s">
        <v>70</v>
      </c>
      <c r="C139" s="28"/>
      <c r="D139" s="29"/>
      <c r="E139" s="29"/>
      <c r="F139" s="29"/>
      <c r="G139" s="29"/>
      <c r="H139" s="29"/>
      <c r="I139" s="29"/>
      <c r="J139" s="29"/>
      <c r="K139" s="29"/>
      <c r="L139" s="29"/>
      <c r="M139" s="29"/>
      <c r="N139" s="29"/>
      <c r="O139" s="29"/>
      <c r="P139" s="29"/>
      <c r="Q139" s="29"/>
      <c r="R139" s="30"/>
    </row>
    <row r="140" spans="2:18" ht="20.100000000000001" customHeight="1" x14ac:dyDescent="0.15">
      <c r="B140" s="31"/>
      <c r="C140" s="32"/>
      <c r="D140" s="33"/>
      <c r="E140" s="33"/>
      <c r="F140" s="33"/>
      <c r="G140" s="33"/>
      <c r="H140" s="33"/>
      <c r="I140" s="33"/>
      <c r="J140" s="33"/>
      <c r="K140" s="33"/>
      <c r="L140" s="33"/>
      <c r="M140" s="33"/>
      <c r="N140" s="33"/>
      <c r="O140" s="33"/>
      <c r="P140" s="33"/>
      <c r="Q140" s="33"/>
      <c r="R140" s="34"/>
    </row>
    <row r="141" spans="2:18" ht="20.100000000000001" customHeight="1" x14ac:dyDescent="0.15">
      <c r="B141" s="35" t="s">
        <v>2</v>
      </c>
      <c r="C141" s="32" t="s">
        <v>22</v>
      </c>
      <c r="D141" s="42"/>
      <c r="E141" s="33" t="s">
        <v>12</v>
      </c>
      <c r="F141" s="67" t="s">
        <v>31</v>
      </c>
      <c r="G141" s="33" t="s">
        <v>13</v>
      </c>
      <c r="H141" s="42" t="s">
        <v>31</v>
      </c>
      <c r="I141" s="33" t="s">
        <v>14</v>
      </c>
      <c r="J141" s="33"/>
      <c r="K141" s="36"/>
      <c r="L141" s="33"/>
      <c r="M141" s="33"/>
      <c r="N141" s="33"/>
      <c r="O141" s="33"/>
      <c r="P141" s="33"/>
      <c r="Q141" s="33"/>
      <c r="R141" s="34"/>
    </row>
    <row r="142" spans="2:18" ht="20.100000000000001" customHeight="1" x14ac:dyDescent="0.15">
      <c r="B142" s="35" t="s">
        <v>0</v>
      </c>
      <c r="C142" s="32" t="s">
        <v>11</v>
      </c>
      <c r="D142" s="64"/>
      <c r="E142" s="33" t="s">
        <v>10</v>
      </c>
      <c r="F142" s="49"/>
      <c r="G142" s="33"/>
      <c r="H142" s="33"/>
      <c r="I142" s="33"/>
      <c r="J142" s="33"/>
      <c r="K142" s="33"/>
      <c r="L142" s="33"/>
      <c r="M142" s="33"/>
      <c r="N142" s="33"/>
      <c r="O142" s="33"/>
      <c r="P142" s="33"/>
      <c r="Q142" s="33"/>
      <c r="R142" s="34"/>
    </row>
    <row r="143" spans="2:18" ht="20.100000000000001" customHeight="1" x14ac:dyDescent="0.15">
      <c r="B143" s="35" t="s">
        <v>78</v>
      </c>
      <c r="C143" s="32"/>
      <c r="D143" s="42" t="s">
        <v>31</v>
      </c>
      <c r="E143" s="33"/>
      <c r="F143" s="33" t="s">
        <v>8</v>
      </c>
      <c r="G143" s="33"/>
      <c r="H143" s="33"/>
      <c r="I143" s="33"/>
      <c r="J143" s="49"/>
      <c r="K143" s="33"/>
      <c r="L143" s="33"/>
      <c r="M143" s="33"/>
      <c r="N143" s="33"/>
      <c r="O143" s="33"/>
      <c r="P143" s="33"/>
      <c r="Q143" s="33"/>
      <c r="R143" s="34"/>
    </row>
    <row r="144" spans="2:18" ht="20.100000000000001" customHeight="1" x14ac:dyDescent="0.15">
      <c r="B144" s="35" t="s">
        <v>93</v>
      </c>
      <c r="C144" s="32"/>
      <c r="D144" s="43"/>
      <c r="E144" s="33" t="s">
        <v>15</v>
      </c>
      <c r="F144" s="49"/>
      <c r="G144" s="33"/>
      <c r="H144" s="50"/>
      <c r="I144" s="33"/>
      <c r="J144" s="33"/>
      <c r="K144" s="41"/>
      <c r="L144" s="33"/>
      <c r="M144" s="33"/>
      <c r="N144" s="33"/>
      <c r="O144" s="33"/>
      <c r="P144" s="33"/>
      <c r="Q144" s="33"/>
      <c r="R144" s="34"/>
    </row>
    <row r="145" spans="2:18" ht="20.100000000000001" customHeight="1" x14ac:dyDescent="0.15">
      <c r="B145" s="35" t="s">
        <v>80</v>
      </c>
      <c r="C145" s="32"/>
      <c r="D145" s="42" t="s">
        <v>31</v>
      </c>
      <c r="E145" s="33"/>
      <c r="F145" s="44" t="str">
        <f>IF(D145="無",0,"")</f>
        <v/>
      </c>
      <c r="G145" s="33" t="s">
        <v>16</v>
      </c>
      <c r="H145" s="66" t="str">
        <f>IF(AND(D145="有",F145=D148,NOT(F145="")),"(!)新株予約権発行価額が正しいか確認してください。","")</f>
        <v/>
      </c>
      <c r="I145" s="33"/>
      <c r="J145" s="33"/>
      <c r="K145" s="41"/>
      <c r="M145" s="33"/>
      <c r="N145" s="33"/>
      <c r="O145" s="33"/>
      <c r="P145" s="33"/>
      <c r="Q145" s="33"/>
      <c r="R145" s="34"/>
    </row>
    <row r="146" spans="2:18" ht="20.100000000000001" customHeight="1" x14ac:dyDescent="0.15">
      <c r="B146" s="35" t="s">
        <v>95</v>
      </c>
      <c r="C146" s="32"/>
      <c r="D146" s="43"/>
      <c r="E146" s="33" t="s">
        <v>17</v>
      </c>
      <c r="F146" s="50"/>
      <c r="G146" s="33"/>
      <c r="H146" s="65" t="str">
        <f>IF(OR(AND(D145="無",OR(F145="",NOT(F145=0))),AND(D145="有",F145=0)),"(!)F145セルを確認してください。","")</f>
        <v/>
      </c>
      <c r="I146" s="33"/>
      <c r="J146" s="33"/>
      <c r="K146" s="33"/>
      <c r="M146" s="33"/>
      <c r="N146" s="33"/>
      <c r="O146" s="33"/>
      <c r="P146" s="33"/>
      <c r="Q146" s="33"/>
      <c r="R146" s="34"/>
    </row>
    <row r="147" spans="2:18" ht="20.100000000000001" customHeight="1" x14ac:dyDescent="0.15">
      <c r="B147" s="35" t="s">
        <v>90</v>
      </c>
      <c r="C147" s="32" t="s">
        <v>22</v>
      </c>
      <c r="D147" s="42"/>
      <c r="E147" s="33" t="s">
        <v>12</v>
      </c>
      <c r="F147" s="42" t="s">
        <v>31</v>
      </c>
      <c r="G147" s="33" t="s">
        <v>13</v>
      </c>
      <c r="H147" s="42" t="s">
        <v>31</v>
      </c>
      <c r="I147" s="33" t="s">
        <v>14</v>
      </c>
      <c r="J147" s="51" t="str">
        <f>IF(ISERR(D141*10000+F141*100+H141&lt;=D147*10000+F147*100+H147),"",IF(D141*10000+F141*100+H141&lt;=D147*10000+F147*100+H147,"","（!）効力発生日が発行決議日以前となっていますので確認してください。"))</f>
        <v/>
      </c>
      <c r="K147" s="33"/>
      <c r="L147" s="33"/>
      <c r="M147" s="33"/>
      <c r="N147" s="33"/>
      <c r="O147" s="33"/>
      <c r="P147" s="33"/>
      <c r="Q147" s="33"/>
      <c r="R147" s="34"/>
    </row>
    <row r="148" spans="2:18" ht="20.100000000000001" customHeight="1" x14ac:dyDescent="0.15">
      <c r="B148" s="35" t="s">
        <v>94</v>
      </c>
      <c r="C148" s="32"/>
      <c r="D148" s="43"/>
      <c r="E148" s="33" t="s">
        <v>16</v>
      </c>
      <c r="F148" s="50"/>
      <c r="G148" s="33"/>
      <c r="H148" s="33"/>
      <c r="I148" s="33"/>
      <c r="J148" s="33"/>
      <c r="K148" s="33"/>
      <c r="L148" s="33"/>
      <c r="M148" s="33"/>
      <c r="N148" s="33"/>
      <c r="O148" s="33"/>
      <c r="P148" s="33"/>
      <c r="Q148" s="33"/>
      <c r="R148" s="34"/>
    </row>
    <row r="149" spans="2:18" ht="20.100000000000001" customHeight="1" x14ac:dyDescent="0.15">
      <c r="B149" s="35" t="s">
        <v>1</v>
      </c>
      <c r="C149" s="32" t="s">
        <v>22</v>
      </c>
      <c r="D149" s="42"/>
      <c r="E149" s="33" t="s">
        <v>12</v>
      </c>
      <c r="F149" s="42" t="s">
        <v>31</v>
      </c>
      <c r="G149" s="33" t="s">
        <v>13</v>
      </c>
      <c r="H149" s="42" t="s">
        <v>31</v>
      </c>
      <c r="I149" s="33" t="s">
        <v>14</v>
      </c>
      <c r="J149" s="32" t="s">
        <v>18</v>
      </c>
      <c r="K149" s="32" t="s">
        <v>22</v>
      </c>
      <c r="L149" s="42"/>
      <c r="M149" s="33" t="s">
        <v>12</v>
      </c>
      <c r="N149" s="42" t="s">
        <v>31</v>
      </c>
      <c r="O149" s="33" t="s">
        <v>13</v>
      </c>
      <c r="P149" s="42" t="s">
        <v>31</v>
      </c>
      <c r="Q149" s="33" t="s">
        <v>14</v>
      </c>
      <c r="R149" s="34"/>
    </row>
    <row r="150" spans="2:18" ht="20.100000000000001" customHeight="1" x14ac:dyDescent="0.15">
      <c r="B150" s="35"/>
      <c r="C150" s="32"/>
      <c r="D150" s="51" t="str">
        <f>IF(ISERR(D149*10000+F149*100+H149&gt;=D147*10000+F147*100+H147),"",IF(D149*10000+F149*100+H149&gt;=D147*10000+F147*100+H147,"","（!）権利行使開始日が正しいか確認してください。"))</f>
        <v/>
      </c>
      <c r="E150" s="33"/>
      <c r="F150" s="33"/>
      <c r="G150" s="33"/>
      <c r="H150" s="33"/>
      <c r="I150" s="33"/>
      <c r="K150" s="33"/>
      <c r="L150" s="51" t="str">
        <f>IF(ISERR(D149*10000+F149*100+H149&lt;L149*10000+N149*100+P149),"",IF(D149*10000+F149*100+H149&lt;L149*10000+N149*100+P149,"","（!）権利行使期間が正しいか確認してください。"))</f>
        <v/>
      </c>
      <c r="M150" s="33"/>
      <c r="N150" s="33"/>
      <c r="O150" s="33"/>
      <c r="P150" s="33"/>
      <c r="Q150" s="33"/>
      <c r="R150" s="34"/>
    </row>
    <row r="151" spans="2:18" ht="20.100000000000001" customHeight="1" x14ac:dyDescent="0.15">
      <c r="B151" s="35" t="s">
        <v>9</v>
      </c>
      <c r="C151" s="32"/>
      <c r="D151" s="73"/>
      <c r="E151" s="74"/>
      <c r="F151" s="74"/>
      <c r="G151" s="74"/>
      <c r="H151" s="74"/>
      <c r="I151" s="74"/>
      <c r="J151" s="74"/>
      <c r="K151" s="74"/>
      <c r="L151" s="74"/>
      <c r="M151" s="74"/>
      <c r="N151" s="74"/>
      <c r="O151" s="74"/>
      <c r="P151" s="75"/>
      <c r="Q151" s="33"/>
      <c r="R151" s="34"/>
    </row>
    <row r="152" spans="2:18" ht="20.100000000000001" customHeight="1" x14ac:dyDescent="0.15">
      <c r="B152" s="35"/>
      <c r="C152" s="32"/>
      <c r="D152" s="76"/>
      <c r="E152" s="77"/>
      <c r="F152" s="77"/>
      <c r="G152" s="77"/>
      <c r="H152" s="77"/>
      <c r="I152" s="77"/>
      <c r="J152" s="77"/>
      <c r="K152" s="77"/>
      <c r="L152" s="77"/>
      <c r="M152" s="77"/>
      <c r="N152" s="77"/>
      <c r="O152" s="77"/>
      <c r="P152" s="78"/>
      <c r="Q152" s="33"/>
      <c r="R152" s="34"/>
    </row>
    <row r="153" spans="2:18" ht="20.100000000000001" customHeight="1" thickBot="1" x14ac:dyDescent="0.2">
      <c r="B153" s="37"/>
      <c r="C153" s="38"/>
      <c r="D153" s="39"/>
      <c r="E153" s="39"/>
      <c r="F153" s="39"/>
      <c r="G153" s="39"/>
      <c r="H153" s="39"/>
      <c r="I153" s="39"/>
      <c r="J153" s="39"/>
      <c r="K153" s="39"/>
      <c r="L153" s="39"/>
      <c r="M153" s="39"/>
      <c r="N153" s="39"/>
      <c r="O153" s="39"/>
      <c r="P153" s="39"/>
      <c r="Q153" s="39"/>
      <c r="R153" s="40"/>
    </row>
    <row r="154" spans="2:18" ht="20.100000000000001" customHeight="1" thickBot="1" x14ac:dyDescent="0.2"/>
    <row r="155" spans="2:18" ht="20.100000000000001" customHeight="1" x14ac:dyDescent="0.15">
      <c r="B155" s="27" t="s">
        <v>71</v>
      </c>
      <c r="C155" s="28"/>
      <c r="D155" s="29"/>
      <c r="E155" s="29"/>
      <c r="F155" s="29"/>
      <c r="G155" s="29"/>
      <c r="H155" s="29"/>
      <c r="I155" s="29"/>
      <c r="J155" s="29"/>
      <c r="K155" s="29"/>
      <c r="L155" s="29"/>
      <c r="M155" s="29"/>
      <c r="N155" s="29"/>
      <c r="O155" s="29"/>
      <c r="P155" s="29"/>
      <c r="Q155" s="29"/>
      <c r="R155" s="30"/>
    </row>
    <row r="156" spans="2:18" ht="20.100000000000001" customHeight="1" x14ac:dyDescent="0.15">
      <c r="B156" s="31"/>
      <c r="C156" s="32"/>
      <c r="D156" s="33"/>
      <c r="E156" s="33"/>
      <c r="F156" s="33"/>
      <c r="G156" s="33"/>
      <c r="H156" s="33"/>
      <c r="I156" s="33"/>
      <c r="J156" s="33"/>
      <c r="K156" s="33"/>
      <c r="L156" s="33"/>
      <c r="M156" s="33"/>
      <c r="N156" s="33"/>
      <c r="O156" s="33"/>
      <c r="P156" s="33"/>
      <c r="Q156" s="33"/>
      <c r="R156" s="34"/>
    </row>
    <row r="157" spans="2:18" ht="20.100000000000001" customHeight="1" x14ac:dyDescent="0.15">
      <c r="B157" s="35" t="s">
        <v>2</v>
      </c>
      <c r="C157" s="32" t="s">
        <v>22</v>
      </c>
      <c r="D157" s="42"/>
      <c r="E157" s="33" t="s">
        <v>12</v>
      </c>
      <c r="F157" s="67" t="s">
        <v>31</v>
      </c>
      <c r="G157" s="33" t="s">
        <v>13</v>
      </c>
      <c r="H157" s="42" t="s">
        <v>31</v>
      </c>
      <c r="I157" s="33" t="s">
        <v>14</v>
      </c>
      <c r="J157" s="33"/>
      <c r="K157" s="36"/>
      <c r="L157" s="33"/>
      <c r="M157" s="33"/>
      <c r="N157" s="33"/>
      <c r="O157" s="33"/>
      <c r="P157" s="33"/>
      <c r="Q157" s="33"/>
      <c r="R157" s="34"/>
    </row>
    <row r="158" spans="2:18" ht="20.100000000000001" customHeight="1" x14ac:dyDescent="0.15">
      <c r="B158" s="35" t="s">
        <v>0</v>
      </c>
      <c r="C158" s="32" t="s">
        <v>11</v>
      </c>
      <c r="D158" s="64"/>
      <c r="E158" s="33" t="s">
        <v>10</v>
      </c>
      <c r="F158" s="49"/>
      <c r="G158" s="33"/>
      <c r="H158" s="33"/>
      <c r="I158" s="33"/>
      <c r="J158" s="33"/>
      <c r="K158" s="33"/>
      <c r="L158" s="33"/>
      <c r="M158" s="33"/>
      <c r="N158" s="33"/>
      <c r="O158" s="33"/>
      <c r="P158" s="33"/>
      <c r="Q158" s="33"/>
      <c r="R158" s="34"/>
    </row>
    <row r="159" spans="2:18" ht="20.100000000000001" customHeight="1" x14ac:dyDescent="0.15">
      <c r="B159" s="35" t="s">
        <v>78</v>
      </c>
      <c r="C159" s="32"/>
      <c r="D159" s="42" t="s">
        <v>31</v>
      </c>
      <c r="E159" s="33"/>
      <c r="F159" s="33" t="s">
        <v>8</v>
      </c>
      <c r="G159" s="33"/>
      <c r="H159" s="33"/>
      <c r="I159" s="33"/>
      <c r="J159" s="49"/>
      <c r="K159" s="33"/>
      <c r="L159" s="33"/>
      <c r="M159" s="33"/>
      <c r="N159" s="33"/>
      <c r="O159" s="33"/>
      <c r="P159" s="33"/>
      <c r="Q159" s="33"/>
      <c r="R159" s="34"/>
    </row>
    <row r="160" spans="2:18" ht="20.100000000000001" customHeight="1" x14ac:dyDescent="0.15">
      <c r="B160" s="35" t="s">
        <v>93</v>
      </c>
      <c r="C160" s="32"/>
      <c r="D160" s="43"/>
      <c r="E160" s="33" t="s">
        <v>15</v>
      </c>
      <c r="F160" s="49"/>
      <c r="G160" s="33"/>
      <c r="H160" s="50"/>
      <c r="I160" s="33"/>
      <c r="J160" s="33"/>
      <c r="K160" s="41"/>
      <c r="L160" s="33"/>
      <c r="M160" s="33"/>
      <c r="N160" s="33"/>
      <c r="O160" s="33"/>
      <c r="P160" s="33"/>
      <c r="Q160" s="33"/>
      <c r="R160" s="34"/>
    </row>
    <row r="161" spans="2:18" ht="20.100000000000001" customHeight="1" x14ac:dyDescent="0.15">
      <c r="B161" s="35" t="s">
        <v>80</v>
      </c>
      <c r="C161" s="32"/>
      <c r="D161" s="42" t="s">
        <v>31</v>
      </c>
      <c r="E161" s="33"/>
      <c r="F161" s="44" t="str">
        <f>IF(D161="無",0,"")</f>
        <v/>
      </c>
      <c r="G161" s="33" t="s">
        <v>16</v>
      </c>
      <c r="H161" s="66" t="str">
        <f>IF(AND(D161="有",F161=D164,NOT(F161="")),"(!)新株予約権発行価額が正しいか確認してください。","")</f>
        <v/>
      </c>
      <c r="I161" s="33"/>
      <c r="J161" s="33"/>
      <c r="K161" s="41"/>
      <c r="M161" s="33"/>
      <c r="N161" s="33"/>
      <c r="O161" s="33"/>
      <c r="P161" s="33"/>
      <c r="Q161" s="33"/>
      <c r="R161" s="34"/>
    </row>
    <row r="162" spans="2:18" ht="20.100000000000001" customHeight="1" x14ac:dyDescent="0.15">
      <c r="B162" s="35" t="s">
        <v>95</v>
      </c>
      <c r="C162" s="32"/>
      <c r="D162" s="43"/>
      <c r="E162" s="33" t="s">
        <v>17</v>
      </c>
      <c r="F162" s="50"/>
      <c r="G162" s="33"/>
      <c r="H162" s="65" t="str">
        <f>IF(OR(AND(D161="無",OR(F161="",NOT(F161=0))),AND(D161="有",F161=0)),"(!)F161セルを確認してください。","")</f>
        <v/>
      </c>
      <c r="I162" s="33"/>
      <c r="J162" s="33"/>
      <c r="K162" s="33"/>
      <c r="M162" s="33"/>
      <c r="N162" s="33"/>
      <c r="O162" s="33"/>
      <c r="P162" s="33"/>
      <c r="Q162" s="33"/>
      <c r="R162" s="34"/>
    </row>
    <row r="163" spans="2:18" ht="20.100000000000001" customHeight="1" x14ac:dyDescent="0.15">
      <c r="B163" s="35" t="s">
        <v>90</v>
      </c>
      <c r="C163" s="32" t="s">
        <v>22</v>
      </c>
      <c r="D163" s="42"/>
      <c r="E163" s="33" t="s">
        <v>12</v>
      </c>
      <c r="F163" s="42" t="s">
        <v>31</v>
      </c>
      <c r="G163" s="33" t="s">
        <v>13</v>
      </c>
      <c r="H163" s="42" t="s">
        <v>31</v>
      </c>
      <c r="I163" s="33" t="s">
        <v>14</v>
      </c>
      <c r="J163" s="51" t="str">
        <f>IF(ISERR(D157*10000+F157*100+H157&lt;=D163*10000+F163*100+H163),"",IF(D157*10000+F157*100+H157&lt;=D163*10000+F163*100+H163,"","（!）効力発生日が発行決議日以前となっていますので確認してください。"))</f>
        <v/>
      </c>
      <c r="K163" s="33"/>
      <c r="L163" s="33"/>
      <c r="M163" s="33"/>
      <c r="N163" s="33"/>
      <c r="O163" s="33"/>
      <c r="P163" s="33"/>
      <c r="Q163" s="33"/>
      <c r="R163" s="34"/>
    </row>
    <row r="164" spans="2:18" ht="20.100000000000001" customHeight="1" x14ac:dyDescent="0.15">
      <c r="B164" s="35" t="s">
        <v>94</v>
      </c>
      <c r="C164" s="32"/>
      <c r="D164" s="43"/>
      <c r="E164" s="33" t="s">
        <v>16</v>
      </c>
      <c r="F164" s="50"/>
      <c r="G164" s="33"/>
      <c r="H164" s="33"/>
      <c r="I164" s="33"/>
      <c r="J164" s="33"/>
      <c r="K164" s="33"/>
      <c r="L164" s="33"/>
      <c r="M164" s="33"/>
      <c r="N164" s="33"/>
      <c r="O164" s="33"/>
      <c r="P164" s="33"/>
      <c r="Q164" s="33"/>
      <c r="R164" s="34"/>
    </row>
    <row r="165" spans="2:18" ht="20.100000000000001" customHeight="1" x14ac:dyDescent="0.15">
      <c r="B165" s="35" t="s">
        <v>1</v>
      </c>
      <c r="C165" s="32" t="s">
        <v>22</v>
      </c>
      <c r="D165" s="42"/>
      <c r="E165" s="33" t="s">
        <v>12</v>
      </c>
      <c r="F165" s="42" t="s">
        <v>31</v>
      </c>
      <c r="G165" s="33" t="s">
        <v>13</v>
      </c>
      <c r="H165" s="42" t="s">
        <v>31</v>
      </c>
      <c r="I165" s="33" t="s">
        <v>14</v>
      </c>
      <c r="J165" s="32" t="s">
        <v>18</v>
      </c>
      <c r="K165" s="32" t="s">
        <v>22</v>
      </c>
      <c r="L165" s="42"/>
      <c r="M165" s="33" t="s">
        <v>12</v>
      </c>
      <c r="N165" s="42" t="s">
        <v>31</v>
      </c>
      <c r="O165" s="33" t="s">
        <v>13</v>
      </c>
      <c r="P165" s="42" t="s">
        <v>31</v>
      </c>
      <c r="Q165" s="33" t="s">
        <v>14</v>
      </c>
      <c r="R165" s="34"/>
    </row>
    <row r="166" spans="2:18" ht="20.100000000000001" customHeight="1" x14ac:dyDescent="0.15">
      <c r="B166" s="35"/>
      <c r="C166" s="32"/>
      <c r="D166" s="51" t="str">
        <f>IF(ISERR(D165*10000+F165*100+H165&gt;=D163*10000+F163*100+H163),"",IF(D165*10000+F165*100+H165&gt;=D163*10000+F163*100+H163,"","（!）権利行使開始日が正しいか確認してください。"))</f>
        <v/>
      </c>
      <c r="E166" s="33"/>
      <c r="F166" s="33"/>
      <c r="G166" s="33"/>
      <c r="H166" s="33"/>
      <c r="I166" s="33"/>
      <c r="K166" s="33"/>
      <c r="L166" s="51" t="str">
        <f>IF(ISERR(D165*10000+F165*100+H165&lt;L165*10000+N165*100+P165),"",IF(D165*10000+F165*100+H165&lt;L165*10000+N165*100+P165,"","（!）権利行使期間が正しいか確認してください。"))</f>
        <v/>
      </c>
      <c r="M166" s="33"/>
      <c r="N166" s="33"/>
      <c r="O166" s="33"/>
      <c r="P166" s="33"/>
      <c r="Q166" s="33"/>
      <c r="R166" s="34"/>
    </row>
    <row r="167" spans="2:18" ht="20.100000000000001" customHeight="1" x14ac:dyDescent="0.15">
      <c r="B167" s="35" t="s">
        <v>9</v>
      </c>
      <c r="C167" s="32"/>
      <c r="D167" s="73"/>
      <c r="E167" s="74"/>
      <c r="F167" s="74"/>
      <c r="G167" s="74"/>
      <c r="H167" s="74"/>
      <c r="I167" s="74"/>
      <c r="J167" s="74"/>
      <c r="K167" s="74"/>
      <c r="L167" s="74"/>
      <c r="M167" s="74"/>
      <c r="N167" s="74"/>
      <c r="O167" s="74"/>
      <c r="P167" s="75"/>
      <c r="Q167" s="33"/>
      <c r="R167" s="34"/>
    </row>
    <row r="168" spans="2:18" ht="20.100000000000001" customHeight="1" x14ac:dyDescent="0.15">
      <c r="B168" s="35"/>
      <c r="C168" s="32"/>
      <c r="D168" s="76"/>
      <c r="E168" s="77"/>
      <c r="F168" s="77"/>
      <c r="G168" s="77"/>
      <c r="H168" s="77"/>
      <c r="I168" s="77"/>
      <c r="J168" s="77"/>
      <c r="K168" s="77"/>
      <c r="L168" s="77"/>
      <c r="M168" s="77"/>
      <c r="N168" s="77"/>
      <c r="O168" s="77"/>
      <c r="P168" s="78"/>
      <c r="Q168" s="33"/>
      <c r="R168" s="34"/>
    </row>
    <row r="169" spans="2:18" ht="20.100000000000001" customHeight="1" thickBot="1" x14ac:dyDescent="0.2">
      <c r="B169" s="37"/>
      <c r="C169" s="38"/>
      <c r="D169" s="39"/>
      <c r="E169" s="39"/>
      <c r="F169" s="39"/>
      <c r="G169" s="39"/>
      <c r="H169" s="39"/>
      <c r="I169" s="39"/>
      <c r="J169" s="39"/>
      <c r="K169" s="39"/>
      <c r="L169" s="39"/>
      <c r="M169" s="39"/>
      <c r="N169" s="39"/>
      <c r="O169" s="39"/>
      <c r="P169" s="39"/>
      <c r="Q169" s="39"/>
      <c r="R169" s="40"/>
    </row>
  </sheetData>
  <dataConsolidate/>
  <mergeCells count="10">
    <mergeCell ref="D119:P120"/>
    <mergeCell ref="D135:P136"/>
    <mergeCell ref="D151:P152"/>
    <mergeCell ref="D167:P168"/>
    <mergeCell ref="D23:P24"/>
    <mergeCell ref="D39:P40"/>
    <mergeCell ref="D55:P56"/>
    <mergeCell ref="D71:P72"/>
    <mergeCell ref="D87:P88"/>
    <mergeCell ref="D103:P104"/>
  </mergeCells>
  <phoneticPr fontId="1"/>
  <conditionalFormatting sqref="D13:D14 D16 D18:D21 L21">
    <cfRule type="cellIs" dxfId="93" priority="197" operator="equal">
      <formula>""</formula>
    </cfRule>
  </conditionalFormatting>
  <conditionalFormatting sqref="F13 H13 D17 F19 H19 F21 H21 N21 P21 D14:D15">
    <cfRule type="cellIs" dxfId="92" priority="196" operator="equal">
      <formula>"リストから選択"</formula>
    </cfRule>
  </conditionalFormatting>
  <conditionalFormatting sqref="D21">
    <cfRule type="cellIs" dxfId="91" priority="195" operator="equal">
      <formula>"リストから選択"</formula>
    </cfRule>
  </conditionalFormatting>
  <conditionalFormatting sqref="L21">
    <cfRule type="cellIs" dxfId="90" priority="194" operator="equal">
      <formula>"リストから選択"</formula>
    </cfRule>
  </conditionalFormatting>
  <conditionalFormatting sqref="L21">
    <cfRule type="cellIs" dxfId="89" priority="193" operator="equal">
      <formula>"リストから選択"</formula>
    </cfRule>
  </conditionalFormatting>
  <conditionalFormatting sqref="D29 D32 F33 D34:D37 L37">
    <cfRule type="cellIs" dxfId="88" priority="64" operator="equal">
      <formula>""</formula>
    </cfRule>
  </conditionalFormatting>
  <conditionalFormatting sqref="F29 H29 D33 F35 H35 F37 H37 N37 P37 D31">
    <cfRule type="cellIs" dxfId="87" priority="63" operator="equal">
      <formula>"リストから選択"</formula>
    </cfRule>
  </conditionalFormatting>
  <conditionalFormatting sqref="D37">
    <cfRule type="cellIs" dxfId="86" priority="62" operator="equal">
      <formula>"リストから選択"</formula>
    </cfRule>
  </conditionalFormatting>
  <conditionalFormatting sqref="L37">
    <cfRule type="cellIs" dxfId="85" priority="61" operator="equal">
      <formula>"リストから選択"</formula>
    </cfRule>
  </conditionalFormatting>
  <conditionalFormatting sqref="L37">
    <cfRule type="cellIs" dxfId="84" priority="60" operator="equal">
      <formula>"リストから選択"</formula>
    </cfRule>
  </conditionalFormatting>
  <conditionalFormatting sqref="D45 D48 F49 D50:D53 L53">
    <cfRule type="cellIs" dxfId="83" priority="59" operator="equal">
      <formula>""</formula>
    </cfRule>
  </conditionalFormatting>
  <conditionalFormatting sqref="F45 H45 D49 F51 H51 F53 H53 N53 P53 D47">
    <cfRule type="cellIs" dxfId="82" priority="58" operator="equal">
      <formula>"リストから選択"</formula>
    </cfRule>
  </conditionalFormatting>
  <conditionalFormatting sqref="D53">
    <cfRule type="cellIs" dxfId="81" priority="57" operator="equal">
      <formula>"リストから選択"</formula>
    </cfRule>
  </conditionalFormatting>
  <conditionalFormatting sqref="L53">
    <cfRule type="cellIs" dxfId="80" priority="56" operator="equal">
      <formula>"リストから選択"</formula>
    </cfRule>
  </conditionalFormatting>
  <conditionalFormatting sqref="L53">
    <cfRule type="cellIs" dxfId="79" priority="55" operator="equal">
      <formula>"リストから選択"</formula>
    </cfRule>
  </conditionalFormatting>
  <conditionalFormatting sqref="D61 D64 F65 D66:D69 L69">
    <cfRule type="cellIs" dxfId="78" priority="54" operator="equal">
      <formula>""</formula>
    </cfRule>
  </conditionalFormatting>
  <conditionalFormatting sqref="F61 H61 D65 F67 H67 F69 H69 N69 P69 D63">
    <cfRule type="cellIs" dxfId="77" priority="53" operator="equal">
      <formula>"リストから選択"</formula>
    </cfRule>
  </conditionalFormatting>
  <conditionalFormatting sqref="D69">
    <cfRule type="cellIs" dxfId="76" priority="52" operator="equal">
      <formula>"リストから選択"</formula>
    </cfRule>
  </conditionalFormatting>
  <conditionalFormatting sqref="L69">
    <cfRule type="cellIs" dxfId="75" priority="51" operator="equal">
      <formula>"リストから選択"</formula>
    </cfRule>
  </conditionalFormatting>
  <conditionalFormatting sqref="L69">
    <cfRule type="cellIs" dxfId="74" priority="50" operator="equal">
      <formula>"リストから選択"</formula>
    </cfRule>
  </conditionalFormatting>
  <conditionalFormatting sqref="D77 D80 F81 D82:D85 L85">
    <cfRule type="cellIs" dxfId="73" priority="49" operator="equal">
      <formula>""</formula>
    </cfRule>
  </conditionalFormatting>
  <conditionalFormatting sqref="F77 H77 D81 F83 H83 F85 H85 N85 P85 D79">
    <cfRule type="cellIs" dxfId="72" priority="48" operator="equal">
      <formula>"リストから選択"</formula>
    </cfRule>
  </conditionalFormatting>
  <conditionalFormatting sqref="D85">
    <cfRule type="cellIs" dxfId="71" priority="47" operator="equal">
      <formula>"リストから選択"</formula>
    </cfRule>
  </conditionalFormatting>
  <conditionalFormatting sqref="L85">
    <cfRule type="cellIs" dxfId="70" priority="46" operator="equal">
      <formula>"リストから選択"</formula>
    </cfRule>
  </conditionalFormatting>
  <conditionalFormatting sqref="L85">
    <cfRule type="cellIs" dxfId="69" priority="45" operator="equal">
      <formula>"リストから選択"</formula>
    </cfRule>
  </conditionalFormatting>
  <conditionalFormatting sqref="D93 D96 F97 D98:D101 L101">
    <cfRule type="cellIs" dxfId="68" priority="44" operator="equal">
      <formula>""</formula>
    </cfRule>
  </conditionalFormatting>
  <conditionalFormatting sqref="F93 H93 D97 F99 H99 F101 H101 N101 P101 D95">
    <cfRule type="cellIs" dxfId="67" priority="43" operator="equal">
      <formula>"リストから選択"</formula>
    </cfRule>
  </conditionalFormatting>
  <conditionalFormatting sqref="D101">
    <cfRule type="cellIs" dxfId="66" priority="42" operator="equal">
      <formula>"リストから選択"</formula>
    </cfRule>
  </conditionalFormatting>
  <conditionalFormatting sqref="L101">
    <cfRule type="cellIs" dxfId="65" priority="41" operator="equal">
      <formula>"リストから選択"</formula>
    </cfRule>
  </conditionalFormatting>
  <conditionalFormatting sqref="L101">
    <cfRule type="cellIs" dxfId="64" priority="40" operator="equal">
      <formula>"リストから選択"</formula>
    </cfRule>
  </conditionalFormatting>
  <conditionalFormatting sqref="D109 D112 F113 D114:D117 L117">
    <cfRule type="cellIs" dxfId="63" priority="39" operator="equal">
      <formula>""</formula>
    </cfRule>
  </conditionalFormatting>
  <conditionalFormatting sqref="F109 H109 D113 F115 H115 F117 H117 N117 P117 D111">
    <cfRule type="cellIs" dxfId="62" priority="38" operator="equal">
      <formula>"リストから選択"</formula>
    </cfRule>
  </conditionalFormatting>
  <conditionalFormatting sqref="D117">
    <cfRule type="cellIs" dxfId="61" priority="37" operator="equal">
      <formula>"リストから選択"</formula>
    </cfRule>
  </conditionalFormatting>
  <conditionalFormatting sqref="L117">
    <cfRule type="cellIs" dxfId="60" priority="36" operator="equal">
      <formula>"リストから選択"</formula>
    </cfRule>
  </conditionalFormatting>
  <conditionalFormatting sqref="L117">
    <cfRule type="cellIs" dxfId="59" priority="35" operator="equal">
      <formula>"リストから選択"</formula>
    </cfRule>
  </conditionalFormatting>
  <conditionalFormatting sqref="D125 D128 F129 D130:D133 L133">
    <cfRule type="cellIs" dxfId="58" priority="34" operator="equal">
      <formula>""</formula>
    </cfRule>
  </conditionalFormatting>
  <conditionalFormatting sqref="F125 H125 D129 F131 H131 F133 H133 N133 P133 D127">
    <cfRule type="cellIs" dxfId="57" priority="33" operator="equal">
      <formula>"リストから選択"</formula>
    </cfRule>
  </conditionalFormatting>
  <conditionalFormatting sqref="D133">
    <cfRule type="cellIs" dxfId="56" priority="32" operator="equal">
      <formula>"リストから選択"</formula>
    </cfRule>
  </conditionalFormatting>
  <conditionalFormatting sqref="L133">
    <cfRule type="cellIs" dxfId="55" priority="31" operator="equal">
      <formula>"リストから選択"</formula>
    </cfRule>
  </conditionalFormatting>
  <conditionalFormatting sqref="L133">
    <cfRule type="cellIs" dxfId="54" priority="30" operator="equal">
      <formula>"リストから選択"</formula>
    </cfRule>
  </conditionalFormatting>
  <conditionalFormatting sqref="D141 D144 F145 D146:D149 L149">
    <cfRule type="cellIs" dxfId="53" priority="29" operator="equal">
      <formula>""</formula>
    </cfRule>
  </conditionalFormatting>
  <conditionalFormatting sqref="F141 H141 D145 F147 H147 F149 H149 N149 P149 D143">
    <cfRule type="cellIs" dxfId="52" priority="28" operator="equal">
      <formula>"リストから選択"</formula>
    </cfRule>
  </conditionalFormatting>
  <conditionalFormatting sqref="D149">
    <cfRule type="cellIs" dxfId="51" priority="27" operator="equal">
      <formula>"リストから選択"</formula>
    </cfRule>
  </conditionalFormatting>
  <conditionalFormatting sqref="L149">
    <cfRule type="cellIs" dxfId="50" priority="26" operator="equal">
      <formula>"リストから選択"</formula>
    </cfRule>
  </conditionalFormatting>
  <conditionalFormatting sqref="L149">
    <cfRule type="cellIs" dxfId="49" priority="25" operator="equal">
      <formula>"リストから選択"</formula>
    </cfRule>
  </conditionalFormatting>
  <conditionalFormatting sqref="D157 D160 F161 D162:D165 L165">
    <cfRule type="cellIs" dxfId="48" priority="24" operator="equal">
      <formula>""</formula>
    </cfRule>
  </conditionalFormatting>
  <conditionalFormatting sqref="F157 H157 D161 F163 H163 F165 H165 N165 P165 D159">
    <cfRule type="cellIs" dxfId="47" priority="23" operator="equal">
      <formula>"リストから選択"</formula>
    </cfRule>
  </conditionalFormatting>
  <conditionalFormatting sqref="D165">
    <cfRule type="cellIs" dxfId="46" priority="22" operator="equal">
      <formula>"リストから選択"</formula>
    </cfRule>
  </conditionalFormatting>
  <conditionalFormatting sqref="L165">
    <cfRule type="cellIs" dxfId="45" priority="21" operator="equal">
      <formula>"リストから選択"</formula>
    </cfRule>
  </conditionalFormatting>
  <conditionalFormatting sqref="L165">
    <cfRule type="cellIs" dxfId="44" priority="20" operator="equal">
      <formula>"リストから選択"</formula>
    </cfRule>
  </conditionalFormatting>
  <conditionalFormatting sqref="D30">
    <cfRule type="cellIs" dxfId="43" priority="19" operator="equal">
      <formula>""</formula>
    </cfRule>
  </conditionalFormatting>
  <conditionalFormatting sqref="D30">
    <cfRule type="cellIs" dxfId="42" priority="18" operator="equal">
      <formula>"リストから選択"</formula>
    </cfRule>
  </conditionalFormatting>
  <conditionalFormatting sqref="D46">
    <cfRule type="cellIs" dxfId="41" priority="17" operator="equal">
      <formula>""</formula>
    </cfRule>
  </conditionalFormatting>
  <conditionalFormatting sqref="D46">
    <cfRule type="cellIs" dxfId="40" priority="16" operator="equal">
      <formula>"リストから選択"</formula>
    </cfRule>
  </conditionalFormatting>
  <conditionalFormatting sqref="D62">
    <cfRule type="cellIs" dxfId="39" priority="15" operator="equal">
      <formula>""</formula>
    </cfRule>
  </conditionalFormatting>
  <conditionalFormatting sqref="D62">
    <cfRule type="cellIs" dxfId="38" priority="14" operator="equal">
      <formula>"リストから選択"</formula>
    </cfRule>
  </conditionalFormatting>
  <conditionalFormatting sqref="D78">
    <cfRule type="cellIs" dxfId="37" priority="13" operator="equal">
      <formula>""</formula>
    </cfRule>
  </conditionalFormatting>
  <conditionalFormatting sqref="D78">
    <cfRule type="cellIs" dxfId="36" priority="12" operator="equal">
      <formula>"リストから選択"</formula>
    </cfRule>
  </conditionalFormatting>
  <conditionalFormatting sqref="D94">
    <cfRule type="cellIs" dxfId="35" priority="11" operator="equal">
      <formula>""</formula>
    </cfRule>
  </conditionalFormatting>
  <conditionalFormatting sqref="D94">
    <cfRule type="cellIs" dxfId="34" priority="10" operator="equal">
      <formula>"リストから選択"</formula>
    </cfRule>
  </conditionalFormatting>
  <conditionalFormatting sqref="D110">
    <cfRule type="cellIs" dxfId="33" priority="9" operator="equal">
      <formula>""</formula>
    </cfRule>
  </conditionalFormatting>
  <conditionalFormatting sqref="D110">
    <cfRule type="cellIs" dxfId="32" priority="8" operator="equal">
      <formula>"リストから選択"</formula>
    </cfRule>
  </conditionalFormatting>
  <conditionalFormatting sqref="D126">
    <cfRule type="cellIs" dxfId="31" priority="7" operator="equal">
      <formula>""</formula>
    </cfRule>
  </conditionalFormatting>
  <conditionalFormatting sqref="D126">
    <cfRule type="cellIs" dxfId="30" priority="6" operator="equal">
      <formula>"リストから選択"</formula>
    </cfRule>
  </conditionalFormatting>
  <conditionalFormatting sqref="D142">
    <cfRule type="cellIs" dxfId="29" priority="5" operator="equal">
      <formula>""</formula>
    </cfRule>
  </conditionalFormatting>
  <conditionalFormatting sqref="D142">
    <cfRule type="cellIs" dxfId="28" priority="4" operator="equal">
      <formula>"リストから選択"</formula>
    </cfRule>
  </conditionalFormatting>
  <conditionalFormatting sqref="D158">
    <cfRule type="cellIs" dxfId="27" priority="3" operator="equal">
      <formula>""</formula>
    </cfRule>
  </conditionalFormatting>
  <conditionalFormatting sqref="D158">
    <cfRule type="cellIs" dxfId="26" priority="2" operator="equal">
      <formula>"リストから選択"</formula>
    </cfRule>
  </conditionalFormatting>
  <conditionalFormatting sqref="F17">
    <cfRule type="cellIs" dxfId="25" priority="1" operator="equal">
      <formula>""</formula>
    </cfRule>
  </conditionalFormatting>
  <dataValidations xWindow="379" yWindow="429" count="5">
    <dataValidation imeMode="disabled" allowBlank="1" showInputMessage="1" showErrorMessage="1" sqref="L21 D13 D19 D21 L133 D125 D131 D133 L149 D141 D147 D149 L37 D29 D35 D37 L53 D45 D51 D53 L69 D61 D67 D69 L101 D93 D99 D101 L85 D77 D83 D85 L117 D109 D115 D117 L165 D157 D163 D165" xr:uid="{DE5D870C-DF63-450F-B3FB-4E7B426B76FB}"/>
    <dataValidation allowBlank="1" showInputMessage="1" showErrorMessage="1" promptTitle="記載方法" prompt="1-A、1-(あ) 等、回号名を正確に記入してください。" sqref="D126 D14 D110 D142 D30 D46 D62 D78 D94 D158" xr:uid="{41F9C5AE-FAE5-4782-A017-D43E1E027FF0}"/>
    <dataValidation imeMode="disabled" allowBlank="1" showInputMessage="1" showErrorMessage="1" promptTitle="記載方法" prompt="上場日前日までに生じた権利行使や消却等を減じた残存個数を記入してください。" sqref="D16 D144 D32 D48 D64 D96 D80 D112 D128 D160" xr:uid="{044DACEC-B23C-482E-91B3-9A02A6C98C3E}"/>
    <dataValidation imeMode="disabled" allowBlank="1" showInputMessage="1" showErrorMessage="1" promptTitle="株式の数が調整されている場合" prompt="株式分割や株式併合等により、1個当たりの目的である株式の数が調整されている場合には、上場日現在における調整後の株式の数を記入してください。" sqref="D18 D146 D34 D50 D66 D98 D82 D114 D130 D162" xr:uid="{911A3FBA-398C-4B0C-A52E-D4AC4C797D0F}"/>
    <dataValidation imeMode="disabled" allowBlank="1" showInputMessage="1" showErrorMessage="1" promptTitle="行使価額が調整されている場合" prompt="株式分割や株式併合等により、1株当たり行使価額が調整されている場合には、上場日現在における調整後の行使価額を記入してください。" sqref="D20 D148 D36 D52 D68 D100 D84 D116 D132 D164" xr:uid="{9E67ADA7-831C-46F5-AB45-AC289F58B0E3}"/>
  </dataValidations>
  <pageMargins left="0.70866141732283472" right="0.70866141732283472" top="0.6692913385826772" bottom="0.39370078740157483" header="0.31496062992125984" footer="0.31496062992125984"/>
  <rowBreaks count="2" manualBreakCount="2">
    <brk id="74" max="16383" man="1"/>
    <brk id="153" max="16383" man="1"/>
  </rowBreaks>
  <customProperties>
    <customPr name="layoutContexts" r:id="rId1"/>
  </customProperties>
  <drawing r:id="rId2"/>
  <extLst>
    <ext xmlns:x14="http://schemas.microsoft.com/office/spreadsheetml/2009/9/main" uri="{CCE6A557-97BC-4b89-ADB6-D9C93CAAB3DF}">
      <x14:dataValidations xmlns:xm="http://schemas.microsoft.com/office/excel/2006/main" xWindow="379" yWindow="429" count="4">
        <x14:dataValidation type="list" allowBlank="1" showInputMessage="1" showErrorMessage="1" xr:uid="{B45F2240-0B5E-4FF7-9589-5CA4330BBBBC}">
          <x14:formula1>
            <xm:f>'リスト（非表示）'!$D$2:$D$33</xm:f>
          </x14:formula1>
          <xm:sqref>H13 H19 H21 P21 H77 H83 H85 P85 H109 H115 H117 P117 H125 H131 H133 P133 H141 H147 H149 P149 H29 H35 H37 P37 H45 H51 H53 P53 H61 H67 H69 P69 H93 H99 H101 P101 H157 H163 H165 P165</xm:sqref>
        </x14:dataValidation>
        <x14:dataValidation type="list" allowBlank="1" showInputMessage="1" showErrorMessage="1" xr:uid="{6D52444F-5F2C-460E-ACBE-3994AA9AA34B}">
          <x14:formula1>
            <xm:f>'リスト（非表示）'!$B$2:$B$14</xm:f>
          </x14:formula1>
          <xm:sqref>F13 F19 F21 N21 F77 F83 F85 N85 F109 F115 F117 N117 F125 F131 F133 N133 F141 F147 F149 N149 F29 F35 F37 N37 F45 F51 F53 N53 F61 F67 F69 N69 F93 F99 F101 N101 F157 F163 F165 N165</xm:sqref>
        </x14:dataValidation>
        <x14:dataValidation type="list" allowBlank="1" showInputMessage="1" showErrorMessage="1" xr:uid="{31059D0E-5C43-482B-870E-3C0442AD62C3}">
          <x14:formula1>
            <xm:f>'リスト（非表示）'!$F$2:$F$4</xm:f>
          </x14:formula1>
          <xm:sqref>D17 D81 D113 D129 D145 D33 D49 D65 D97 D161</xm:sqref>
        </x14:dataValidation>
        <x14:dataValidation type="list" allowBlank="1" showInputMessage="1" showErrorMessage="1" xr:uid="{0E396C1A-FF87-49AB-A042-A7D39E4E14A8}">
          <x14:formula1>
            <xm:f>'リスト（非表示）'!$H$2:$H$7</xm:f>
          </x14:formula1>
          <xm:sqref>D15 D79 D111 D127 D143 D31 D47 D63 D95 D159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41"/>
  <sheetViews>
    <sheetView workbookViewId="0"/>
  </sheetViews>
  <sheetFormatPr defaultColWidth="9" defaultRowHeight="13.5" x14ac:dyDescent="0.15"/>
  <cols>
    <col min="1" max="1" width="3.625" style="1" customWidth="1"/>
    <col min="2" max="2" width="16" style="1" customWidth="1"/>
    <col min="3" max="3" width="9" style="1"/>
    <col min="4" max="4" width="13.75" style="1" bestFit="1" customWidth="1"/>
    <col min="5" max="5" width="9" style="1"/>
    <col min="6" max="6" width="13.375" style="1" bestFit="1" customWidth="1"/>
    <col min="7" max="7" width="9" style="1"/>
    <col min="8" max="8" width="13.375" style="1" bestFit="1" customWidth="1"/>
    <col min="9" max="11" width="9" style="1"/>
    <col min="12" max="12" width="13.75" style="1" bestFit="1" customWidth="1"/>
    <col min="13" max="13" width="9" style="1"/>
    <col min="14" max="14" width="13.375" style="1" bestFit="1" customWidth="1"/>
    <col min="15" max="15" width="9" style="1"/>
    <col min="16" max="16" width="13.375" style="1" bestFit="1" customWidth="1"/>
    <col min="17" max="16384" width="9" style="1"/>
  </cols>
  <sheetData>
    <row r="2" spans="2:17" x14ac:dyDescent="0.15">
      <c r="B2" s="16" t="s">
        <v>56</v>
      </c>
    </row>
    <row r="3" spans="2:17" ht="14.25" thickBot="1" x14ac:dyDescent="0.2"/>
    <row r="4" spans="2:17" x14ac:dyDescent="0.15">
      <c r="B4" s="10" t="s">
        <v>19</v>
      </c>
      <c r="C4" s="2"/>
      <c r="D4" s="2"/>
      <c r="E4" s="2"/>
      <c r="F4" s="2"/>
      <c r="G4" s="2"/>
      <c r="H4" s="2"/>
      <c r="I4" s="2"/>
      <c r="J4" s="2"/>
      <c r="K4" s="2"/>
      <c r="L4" s="2"/>
      <c r="M4" s="2"/>
      <c r="N4" s="2"/>
      <c r="O4" s="2"/>
      <c r="P4" s="2"/>
      <c r="Q4" s="3"/>
    </row>
    <row r="5" spans="2:17" x14ac:dyDescent="0.15">
      <c r="B5" s="11"/>
      <c r="C5" s="5"/>
      <c r="D5" s="5"/>
      <c r="E5" s="5"/>
      <c r="F5" s="5"/>
      <c r="G5" s="5"/>
      <c r="H5" s="5"/>
      <c r="I5" s="5"/>
      <c r="J5" s="5"/>
      <c r="K5" s="5"/>
      <c r="L5" s="5"/>
      <c r="M5" s="5"/>
      <c r="N5" s="5"/>
      <c r="O5" s="5"/>
      <c r="P5" s="5"/>
      <c r="Q5" s="6"/>
    </row>
    <row r="6" spans="2:17" x14ac:dyDescent="0.15">
      <c r="B6" s="4" t="s">
        <v>57</v>
      </c>
      <c r="C6" s="56" t="s">
        <v>45</v>
      </c>
      <c r="D6" s="62"/>
      <c r="E6" s="5" t="s">
        <v>12</v>
      </c>
      <c r="F6" s="59" t="s">
        <v>31</v>
      </c>
      <c r="G6" s="5" t="s">
        <v>13</v>
      </c>
      <c r="H6" s="60" t="s">
        <v>31</v>
      </c>
      <c r="I6" s="5" t="s">
        <v>14</v>
      </c>
      <c r="J6" s="5"/>
      <c r="K6" s="5"/>
      <c r="L6" s="5"/>
      <c r="M6" s="5"/>
      <c r="N6" s="5"/>
      <c r="O6" s="5"/>
      <c r="P6" s="5"/>
      <c r="Q6" s="6"/>
    </row>
    <row r="7" spans="2:17" x14ac:dyDescent="0.15">
      <c r="B7" s="4" t="s">
        <v>58</v>
      </c>
      <c r="C7" s="56" t="s">
        <v>45</v>
      </c>
      <c r="D7" s="62"/>
      <c r="E7" s="5" t="s">
        <v>12</v>
      </c>
      <c r="F7" s="55" t="s">
        <v>31</v>
      </c>
      <c r="G7" s="5" t="s">
        <v>13</v>
      </c>
      <c r="H7" s="55" t="s">
        <v>31</v>
      </c>
      <c r="I7" s="5" t="s">
        <v>14</v>
      </c>
      <c r="J7" s="61" t="str">
        <f>IF(ISERR(D6*10000+F6*100+H6&lt;=D7*10000+F7*100+H7),"",IF(D6*10000+F6*100+H6&lt;=D7*10000+F7*100+H7,"","（!）権利付与日が株主総会決議日以前となっていますので確認してください。"))</f>
        <v/>
      </c>
      <c r="K7" s="5"/>
      <c r="L7" s="5"/>
      <c r="M7" s="5"/>
      <c r="N7" s="5"/>
      <c r="O7" s="5"/>
      <c r="P7" s="5"/>
      <c r="Q7" s="6"/>
    </row>
    <row r="8" spans="2:17" x14ac:dyDescent="0.15">
      <c r="B8" s="4" t="s">
        <v>59</v>
      </c>
      <c r="D8" s="5" t="s">
        <v>60</v>
      </c>
      <c r="E8" s="5"/>
      <c r="F8" s="5"/>
      <c r="G8" s="5"/>
      <c r="H8" s="5"/>
      <c r="I8" s="5"/>
      <c r="J8" s="5"/>
      <c r="K8" s="5"/>
      <c r="L8" s="5"/>
      <c r="M8" s="5"/>
      <c r="N8" s="5"/>
      <c r="O8" s="5"/>
      <c r="P8" s="5"/>
      <c r="Q8" s="6"/>
    </row>
    <row r="9" spans="2:17" x14ac:dyDescent="0.15">
      <c r="B9" s="4" t="s">
        <v>61</v>
      </c>
      <c r="C9" s="5"/>
      <c r="D9" s="58"/>
      <c r="E9" s="5" t="s">
        <v>17</v>
      </c>
      <c r="F9" s="5"/>
      <c r="G9" s="5"/>
      <c r="H9" s="5"/>
      <c r="I9" s="5"/>
      <c r="J9" s="5"/>
      <c r="K9" s="5"/>
      <c r="L9" s="5"/>
      <c r="M9" s="5"/>
      <c r="N9" s="5"/>
      <c r="O9" s="5"/>
      <c r="P9" s="5"/>
      <c r="Q9" s="6"/>
    </row>
    <row r="10" spans="2:17" x14ac:dyDescent="0.15">
      <c r="B10" s="4" t="s">
        <v>62</v>
      </c>
      <c r="C10" s="56" t="s">
        <v>63</v>
      </c>
      <c r="D10" s="58"/>
      <c r="E10" s="5" t="s">
        <v>16</v>
      </c>
      <c r="F10" s="5"/>
      <c r="G10" s="5"/>
      <c r="H10" s="5"/>
      <c r="I10" s="5"/>
      <c r="J10" s="5"/>
      <c r="K10" s="5"/>
      <c r="L10" s="5"/>
      <c r="M10" s="5"/>
      <c r="N10" s="5"/>
      <c r="O10" s="5"/>
      <c r="P10" s="5"/>
      <c r="Q10" s="6"/>
    </row>
    <row r="11" spans="2:17" x14ac:dyDescent="0.15">
      <c r="B11" s="4" t="s">
        <v>1</v>
      </c>
      <c r="C11" s="56" t="s">
        <v>45</v>
      </c>
      <c r="D11" s="62"/>
      <c r="E11" s="5" t="s">
        <v>12</v>
      </c>
      <c r="F11" s="55" t="s">
        <v>31</v>
      </c>
      <c r="G11" s="5" t="s">
        <v>13</v>
      </c>
      <c r="H11" s="55" t="s">
        <v>31</v>
      </c>
      <c r="I11" s="5" t="s">
        <v>14</v>
      </c>
      <c r="J11" s="5" t="s">
        <v>18</v>
      </c>
      <c r="K11" s="56" t="s">
        <v>45</v>
      </c>
      <c r="L11" s="62"/>
      <c r="M11" s="5" t="s">
        <v>12</v>
      </c>
      <c r="N11" s="55" t="s">
        <v>31</v>
      </c>
      <c r="O11" s="5" t="s">
        <v>13</v>
      </c>
      <c r="P11" s="55" t="s">
        <v>31</v>
      </c>
      <c r="Q11" s="6" t="s">
        <v>14</v>
      </c>
    </row>
    <row r="12" spans="2:17" x14ac:dyDescent="0.15">
      <c r="B12" s="4"/>
      <c r="C12" s="5"/>
      <c r="D12" s="61" t="str">
        <f>IF(ISERR(D11*10000+F11*100+H11&gt;=D7*10000+F7*100+H7),"",IF(D11*10000+F11*100+H11&gt;=D7*10000+F7*100+H7,"","（!）権利行使開始日が正しいか確認してください。"))</f>
        <v/>
      </c>
      <c r="E12" s="5"/>
      <c r="F12" s="5"/>
      <c r="G12" s="5"/>
      <c r="H12" s="5"/>
      <c r="I12" s="5"/>
      <c r="J12" s="5"/>
      <c r="K12" s="5"/>
      <c r="L12" s="61" t="str">
        <f>IF(ISERR(D11*10000+F11*100+H11&lt;L11*10000+N11*100+P11),"",IF(D11*10000+F11*100+H11&lt;L11*10000+N11*100+P11,"","（!）権利行使期間が正しいか確認してください。"))</f>
        <v/>
      </c>
      <c r="M12" s="5"/>
      <c r="N12" s="5"/>
      <c r="O12" s="5"/>
      <c r="P12" s="5"/>
      <c r="Q12" s="6"/>
    </row>
    <row r="13" spans="2:17" x14ac:dyDescent="0.15">
      <c r="B13" s="4" t="s">
        <v>9</v>
      </c>
      <c r="C13" s="5"/>
      <c r="D13" s="79"/>
      <c r="E13" s="80"/>
      <c r="F13" s="80"/>
      <c r="G13" s="80"/>
      <c r="H13" s="80"/>
      <c r="I13" s="80"/>
      <c r="J13" s="80"/>
      <c r="K13" s="80"/>
      <c r="L13" s="80"/>
      <c r="M13" s="80"/>
      <c r="N13" s="80"/>
      <c r="O13" s="80"/>
      <c r="P13" s="81"/>
      <c r="Q13" s="6"/>
    </row>
    <row r="14" spans="2:17" x14ac:dyDescent="0.15">
      <c r="B14" s="4"/>
      <c r="C14" s="5"/>
      <c r="D14" s="82"/>
      <c r="E14" s="83"/>
      <c r="F14" s="83"/>
      <c r="G14" s="83"/>
      <c r="H14" s="83"/>
      <c r="I14" s="83"/>
      <c r="J14" s="83"/>
      <c r="K14" s="83"/>
      <c r="L14" s="83"/>
      <c r="M14" s="83"/>
      <c r="N14" s="83"/>
      <c r="O14" s="83"/>
      <c r="P14" s="84"/>
      <c r="Q14" s="6"/>
    </row>
    <row r="15" spans="2:17" ht="14.25" thickBot="1" x14ac:dyDescent="0.2">
      <c r="B15" s="7"/>
      <c r="C15" s="8"/>
      <c r="D15" s="8"/>
      <c r="E15" s="8"/>
      <c r="F15" s="8"/>
      <c r="G15" s="8"/>
      <c r="H15" s="8"/>
      <c r="I15" s="8"/>
      <c r="J15" s="8"/>
      <c r="K15" s="8"/>
      <c r="L15" s="8"/>
      <c r="M15" s="8"/>
      <c r="N15" s="8"/>
      <c r="O15" s="8"/>
      <c r="P15" s="8"/>
      <c r="Q15" s="9"/>
    </row>
    <row r="16" spans="2:17" ht="14.25" thickBot="1" x14ac:dyDescent="0.2"/>
    <row r="17" spans="2:17" x14ac:dyDescent="0.15">
      <c r="B17" s="10" t="s">
        <v>20</v>
      </c>
      <c r="C17" s="2"/>
      <c r="D17" s="2"/>
      <c r="E17" s="2"/>
      <c r="F17" s="2"/>
      <c r="G17" s="2"/>
      <c r="H17" s="2"/>
      <c r="I17" s="2"/>
      <c r="J17" s="2"/>
      <c r="K17" s="2"/>
      <c r="L17" s="2"/>
      <c r="M17" s="2"/>
      <c r="N17" s="2"/>
      <c r="O17" s="2"/>
      <c r="P17" s="2"/>
      <c r="Q17" s="3"/>
    </row>
    <row r="18" spans="2:17" x14ac:dyDescent="0.15">
      <c r="B18" s="11"/>
      <c r="C18" s="5"/>
      <c r="D18" s="5"/>
      <c r="E18" s="5"/>
      <c r="F18" s="5"/>
      <c r="G18" s="5"/>
      <c r="H18" s="5"/>
      <c r="I18" s="5"/>
      <c r="J18" s="5"/>
      <c r="K18" s="5"/>
      <c r="L18" s="5"/>
      <c r="M18" s="5"/>
      <c r="N18" s="5"/>
      <c r="O18" s="5"/>
      <c r="P18" s="5"/>
      <c r="Q18" s="6"/>
    </row>
    <row r="19" spans="2:17" x14ac:dyDescent="0.15">
      <c r="B19" s="4" t="s">
        <v>57</v>
      </c>
      <c r="C19" s="56" t="s">
        <v>22</v>
      </c>
      <c r="D19" s="62"/>
      <c r="E19" s="5" t="s">
        <v>12</v>
      </c>
      <c r="F19" s="59" t="s">
        <v>31</v>
      </c>
      <c r="G19" s="5" t="s">
        <v>13</v>
      </c>
      <c r="H19" s="60" t="s">
        <v>31</v>
      </c>
      <c r="I19" s="5" t="s">
        <v>14</v>
      </c>
      <c r="J19" s="5"/>
      <c r="K19" s="5"/>
      <c r="L19" s="5"/>
      <c r="M19" s="5"/>
      <c r="N19" s="5"/>
      <c r="O19" s="5"/>
      <c r="P19" s="5"/>
      <c r="Q19" s="6"/>
    </row>
    <row r="20" spans="2:17" x14ac:dyDescent="0.15">
      <c r="B20" s="4" t="s">
        <v>58</v>
      </c>
      <c r="C20" s="56" t="s">
        <v>22</v>
      </c>
      <c r="D20" s="62"/>
      <c r="E20" s="5" t="s">
        <v>12</v>
      </c>
      <c r="F20" s="55" t="s">
        <v>31</v>
      </c>
      <c r="G20" s="5" t="s">
        <v>13</v>
      </c>
      <c r="H20" s="55" t="s">
        <v>31</v>
      </c>
      <c r="I20" s="5" t="s">
        <v>14</v>
      </c>
      <c r="J20" s="61" t="str">
        <f>IF(ISERR(D19*10000+F19*100+H19&lt;=D20*10000+F20*100+H20),"",IF(D19*10000+F19*100+H19&lt;=D20*10000+F20*100+H20,"","（!）権利付与日が株主総会決議日以前となっていますので確認してください。"))</f>
        <v/>
      </c>
      <c r="K20" s="5"/>
      <c r="L20" s="5"/>
      <c r="M20" s="5"/>
      <c r="N20" s="5"/>
      <c r="O20" s="5"/>
      <c r="P20" s="5"/>
      <c r="Q20" s="6"/>
    </row>
    <row r="21" spans="2:17" x14ac:dyDescent="0.15">
      <c r="B21" s="4" t="s">
        <v>59</v>
      </c>
      <c r="D21" s="5" t="s">
        <v>60</v>
      </c>
      <c r="E21" s="5"/>
      <c r="F21" s="5"/>
      <c r="G21" s="5"/>
      <c r="H21" s="5"/>
      <c r="I21" s="5"/>
      <c r="J21" s="5"/>
      <c r="K21" s="5"/>
      <c r="L21" s="5"/>
      <c r="M21" s="5"/>
      <c r="N21" s="5"/>
      <c r="O21" s="5"/>
      <c r="P21" s="5"/>
      <c r="Q21" s="6"/>
    </row>
    <row r="22" spans="2:17" x14ac:dyDescent="0.15">
      <c r="B22" s="4" t="s">
        <v>61</v>
      </c>
      <c r="C22" s="5"/>
      <c r="D22" s="58"/>
      <c r="E22" s="5" t="s">
        <v>17</v>
      </c>
      <c r="F22" s="5"/>
      <c r="G22" s="5"/>
      <c r="H22" s="5"/>
      <c r="I22" s="5"/>
      <c r="J22" s="5"/>
      <c r="K22" s="5"/>
      <c r="L22" s="5"/>
      <c r="M22" s="5"/>
      <c r="N22" s="5"/>
      <c r="O22" s="5"/>
      <c r="P22" s="5"/>
      <c r="Q22" s="6"/>
    </row>
    <row r="23" spans="2:17" x14ac:dyDescent="0.15">
      <c r="B23" s="4" t="s">
        <v>62</v>
      </c>
      <c r="C23" s="56" t="s">
        <v>63</v>
      </c>
      <c r="D23" s="58"/>
      <c r="E23" s="5" t="s">
        <v>16</v>
      </c>
      <c r="F23" s="5"/>
      <c r="G23" s="5"/>
      <c r="H23" s="5"/>
      <c r="I23" s="5"/>
      <c r="J23" s="5"/>
      <c r="K23" s="5"/>
      <c r="L23" s="5"/>
      <c r="M23" s="5"/>
      <c r="N23" s="5"/>
      <c r="O23" s="5"/>
      <c r="P23" s="5"/>
      <c r="Q23" s="6"/>
    </row>
    <row r="24" spans="2:17" x14ac:dyDescent="0.15">
      <c r="B24" s="4" t="s">
        <v>1</v>
      </c>
      <c r="C24" s="56" t="s">
        <v>22</v>
      </c>
      <c r="D24" s="62"/>
      <c r="E24" s="5" t="s">
        <v>12</v>
      </c>
      <c r="F24" s="55" t="s">
        <v>31</v>
      </c>
      <c r="G24" s="5" t="s">
        <v>13</v>
      </c>
      <c r="H24" s="55" t="s">
        <v>31</v>
      </c>
      <c r="I24" s="5" t="s">
        <v>14</v>
      </c>
      <c r="J24" s="5" t="s">
        <v>18</v>
      </c>
      <c r="K24" s="56" t="s">
        <v>22</v>
      </c>
      <c r="L24" s="62"/>
      <c r="M24" s="5" t="s">
        <v>12</v>
      </c>
      <c r="N24" s="55" t="s">
        <v>31</v>
      </c>
      <c r="O24" s="5" t="s">
        <v>13</v>
      </c>
      <c r="P24" s="55" t="s">
        <v>31</v>
      </c>
      <c r="Q24" s="6" t="s">
        <v>14</v>
      </c>
    </row>
    <row r="25" spans="2:17" x14ac:dyDescent="0.15">
      <c r="B25" s="4"/>
      <c r="C25" s="5"/>
      <c r="D25" s="61" t="str">
        <f>IF(ISERR(D24*10000+F24*100+H24&gt;=D20*10000+F20*100+H20),"",IF(D24*10000+F24*100+H24&gt;=D20*10000+F20*100+H20,"","（!）権利行使開始日が正しいか確認してください。"))</f>
        <v/>
      </c>
      <c r="E25" s="5"/>
      <c r="F25" s="5"/>
      <c r="G25" s="5"/>
      <c r="H25" s="5"/>
      <c r="I25" s="5"/>
      <c r="J25" s="5"/>
      <c r="K25" s="5"/>
      <c r="L25" s="61" t="str">
        <f>IF(ISERR(D24*10000+F24*100+H24&lt;L24*10000+N24*100+P24),"",IF(D24*10000+F24*100+H24&lt;L24*10000+N24*100+P24,"","（!）権利行使期間が正しいか確認してください。"))</f>
        <v/>
      </c>
      <c r="M25" s="5"/>
      <c r="N25" s="5"/>
      <c r="O25" s="5"/>
      <c r="P25" s="5"/>
      <c r="Q25" s="6"/>
    </row>
    <row r="26" spans="2:17" x14ac:dyDescent="0.15">
      <c r="B26" s="4" t="s">
        <v>9</v>
      </c>
      <c r="C26" s="5"/>
      <c r="D26" s="79"/>
      <c r="E26" s="80"/>
      <c r="F26" s="80"/>
      <c r="G26" s="80"/>
      <c r="H26" s="80"/>
      <c r="I26" s="80"/>
      <c r="J26" s="80"/>
      <c r="K26" s="80"/>
      <c r="L26" s="80"/>
      <c r="M26" s="80"/>
      <c r="N26" s="80"/>
      <c r="O26" s="80"/>
      <c r="P26" s="81"/>
      <c r="Q26" s="6"/>
    </row>
    <row r="27" spans="2:17" x14ac:dyDescent="0.15">
      <c r="B27" s="4"/>
      <c r="C27" s="5"/>
      <c r="D27" s="82"/>
      <c r="E27" s="83"/>
      <c r="F27" s="83"/>
      <c r="G27" s="83"/>
      <c r="H27" s="83"/>
      <c r="I27" s="83"/>
      <c r="J27" s="83"/>
      <c r="K27" s="83"/>
      <c r="L27" s="83"/>
      <c r="M27" s="83"/>
      <c r="N27" s="83"/>
      <c r="O27" s="83"/>
      <c r="P27" s="84"/>
      <c r="Q27" s="6"/>
    </row>
    <row r="28" spans="2:17" ht="14.25" thickBot="1" x14ac:dyDescent="0.2">
      <c r="B28" s="7"/>
      <c r="C28" s="8"/>
      <c r="D28" s="8"/>
      <c r="E28" s="8"/>
      <c r="F28" s="8"/>
      <c r="G28" s="8"/>
      <c r="H28" s="8"/>
      <c r="I28" s="8"/>
      <c r="J28" s="8"/>
      <c r="K28" s="8"/>
      <c r="L28" s="8"/>
      <c r="M28" s="8"/>
      <c r="N28" s="8"/>
      <c r="O28" s="8"/>
      <c r="P28" s="8"/>
      <c r="Q28" s="9"/>
    </row>
    <row r="29" spans="2:17" ht="14.25" thickBot="1" x14ac:dyDescent="0.2"/>
    <row r="30" spans="2:17" x14ac:dyDescent="0.15">
      <c r="B30" s="10" t="s">
        <v>21</v>
      </c>
      <c r="C30" s="2"/>
      <c r="D30" s="2"/>
      <c r="E30" s="2"/>
      <c r="F30" s="2"/>
      <c r="G30" s="2"/>
      <c r="H30" s="2"/>
      <c r="I30" s="2"/>
      <c r="J30" s="2"/>
      <c r="K30" s="2"/>
      <c r="L30" s="2"/>
      <c r="M30" s="2"/>
      <c r="N30" s="2"/>
      <c r="O30" s="2"/>
      <c r="P30" s="2"/>
      <c r="Q30" s="3"/>
    </row>
    <row r="31" spans="2:17" x14ac:dyDescent="0.15">
      <c r="B31" s="11"/>
      <c r="C31" s="5"/>
      <c r="D31" s="5"/>
      <c r="E31" s="5"/>
      <c r="F31" s="5"/>
      <c r="G31" s="5"/>
      <c r="H31" s="5"/>
      <c r="I31" s="5"/>
      <c r="J31" s="5"/>
      <c r="K31" s="5"/>
      <c r="L31" s="5"/>
      <c r="M31" s="5"/>
      <c r="N31" s="5"/>
      <c r="O31" s="5"/>
      <c r="P31" s="5"/>
      <c r="Q31" s="6"/>
    </row>
    <row r="32" spans="2:17" x14ac:dyDescent="0.15">
      <c r="B32" s="4" t="s">
        <v>57</v>
      </c>
      <c r="C32" s="56" t="s">
        <v>22</v>
      </c>
      <c r="D32" s="62"/>
      <c r="E32" s="5" t="s">
        <v>12</v>
      </c>
      <c r="F32" s="59" t="s">
        <v>31</v>
      </c>
      <c r="G32" s="5" t="s">
        <v>13</v>
      </c>
      <c r="H32" s="60" t="s">
        <v>31</v>
      </c>
      <c r="I32" s="5" t="s">
        <v>14</v>
      </c>
      <c r="J32" s="5"/>
      <c r="K32" s="5"/>
      <c r="L32" s="5"/>
      <c r="M32" s="5"/>
      <c r="N32" s="5"/>
      <c r="O32" s="5"/>
      <c r="P32" s="5"/>
      <c r="Q32" s="6"/>
    </row>
    <row r="33" spans="2:17" x14ac:dyDescent="0.15">
      <c r="B33" s="4" t="s">
        <v>58</v>
      </c>
      <c r="C33" s="56" t="s">
        <v>22</v>
      </c>
      <c r="D33" s="62"/>
      <c r="E33" s="5" t="s">
        <v>12</v>
      </c>
      <c r="F33" s="55" t="s">
        <v>31</v>
      </c>
      <c r="G33" s="5" t="s">
        <v>13</v>
      </c>
      <c r="H33" s="55" t="s">
        <v>31</v>
      </c>
      <c r="I33" s="5" t="s">
        <v>14</v>
      </c>
      <c r="J33" s="61" t="str">
        <f>IF(ISERR(D32*10000+F32*100+H32&lt;=D33*10000+F33*100+H33),"",IF(D32*10000+F32*100+H32&lt;=D33*10000+F33*100+H33,"","（!）権利付与日が株主総会決議日以前となっていますので確認してください。"))</f>
        <v/>
      </c>
      <c r="K33" s="5"/>
      <c r="L33" s="5"/>
      <c r="M33" s="5"/>
      <c r="N33" s="5"/>
      <c r="O33" s="5"/>
      <c r="P33" s="5"/>
      <c r="Q33" s="6"/>
    </row>
    <row r="34" spans="2:17" x14ac:dyDescent="0.15">
      <c r="B34" s="4" t="s">
        <v>59</v>
      </c>
      <c r="D34" s="5" t="s">
        <v>60</v>
      </c>
      <c r="E34" s="5"/>
      <c r="F34" s="5"/>
      <c r="G34" s="5"/>
      <c r="H34" s="5"/>
      <c r="I34" s="5"/>
      <c r="J34" s="5"/>
      <c r="K34" s="5"/>
      <c r="L34" s="5"/>
      <c r="M34" s="5"/>
      <c r="N34" s="5"/>
      <c r="O34" s="5"/>
      <c r="P34" s="5"/>
      <c r="Q34" s="6"/>
    </row>
    <row r="35" spans="2:17" x14ac:dyDescent="0.15">
      <c r="B35" s="4" t="s">
        <v>61</v>
      </c>
      <c r="C35" s="5"/>
      <c r="D35" s="58"/>
      <c r="E35" s="5" t="s">
        <v>17</v>
      </c>
      <c r="F35" s="5"/>
      <c r="G35" s="5"/>
      <c r="H35" s="5"/>
      <c r="I35" s="5"/>
      <c r="J35" s="5"/>
      <c r="K35" s="5"/>
      <c r="L35" s="5"/>
      <c r="M35" s="5"/>
      <c r="N35" s="5"/>
      <c r="O35" s="5"/>
      <c r="P35" s="5"/>
      <c r="Q35" s="6"/>
    </row>
    <row r="36" spans="2:17" x14ac:dyDescent="0.15">
      <c r="B36" s="4" t="s">
        <v>62</v>
      </c>
      <c r="C36" s="56" t="s">
        <v>63</v>
      </c>
      <c r="D36" s="58"/>
      <c r="E36" s="5" t="s">
        <v>16</v>
      </c>
      <c r="F36" s="5"/>
      <c r="G36" s="5"/>
      <c r="H36" s="5"/>
      <c r="I36" s="5"/>
      <c r="J36" s="5"/>
      <c r="K36" s="5"/>
      <c r="L36" s="5"/>
      <c r="M36" s="5"/>
      <c r="N36" s="5"/>
      <c r="O36" s="5"/>
      <c r="P36" s="5"/>
      <c r="Q36" s="6"/>
    </row>
    <row r="37" spans="2:17" x14ac:dyDescent="0.15">
      <c r="B37" s="4" t="s">
        <v>1</v>
      </c>
      <c r="C37" s="56" t="s">
        <v>22</v>
      </c>
      <c r="D37" s="62"/>
      <c r="E37" s="5" t="s">
        <v>12</v>
      </c>
      <c r="F37" s="55" t="s">
        <v>31</v>
      </c>
      <c r="G37" s="5" t="s">
        <v>13</v>
      </c>
      <c r="H37" s="55" t="s">
        <v>31</v>
      </c>
      <c r="I37" s="5" t="s">
        <v>14</v>
      </c>
      <c r="J37" s="5" t="s">
        <v>18</v>
      </c>
      <c r="K37" s="56" t="s">
        <v>22</v>
      </c>
      <c r="L37" s="62"/>
      <c r="M37" s="5" t="s">
        <v>12</v>
      </c>
      <c r="N37" s="55" t="s">
        <v>31</v>
      </c>
      <c r="O37" s="5" t="s">
        <v>13</v>
      </c>
      <c r="P37" s="55" t="s">
        <v>31</v>
      </c>
      <c r="Q37" s="6" t="s">
        <v>14</v>
      </c>
    </row>
    <row r="38" spans="2:17" x14ac:dyDescent="0.15">
      <c r="B38" s="4"/>
      <c r="C38" s="5"/>
      <c r="D38" s="61" t="str">
        <f>IF(ISERR(D37*10000+F37*100+H37&gt;=D33*10000+F33*100+H33),"",IF(D37*10000+F37*100+H37&gt;=D33*10000+F33*100+H33,"","（!）権利行使開始日が正しいか確認してください。"))</f>
        <v/>
      </c>
      <c r="E38" s="5"/>
      <c r="F38" s="5"/>
      <c r="G38" s="5"/>
      <c r="H38" s="5"/>
      <c r="I38" s="5"/>
      <c r="J38" s="5"/>
      <c r="K38" s="5"/>
      <c r="L38" s="61" t="str">
        <f>IF(ISERR(D37*10000+F37*100+H37&lt;L37*10000+N37*100+P37),"",IF(D37*10000+F37*100+H37&lt;L37*10000+N37*100+P37,"","（!）権利行使期間が正しいか確認してください。"))</f>
        <v/>
      </c>
      <c r="M38" s="5"/>
      <c r="N38" s="5"/>
      <c r="O38" s="5"/>
      <c r="P38" s="5"/>
      <c r="Q38" s="6"/>
    </row>
    <row r="39" spans="2:17" x14ac:dyDescent="0.15">
      <c r="B39" s="4" t="s">
        <v>9</v>
      </c>
      <c r="C39" s="5"/>
      <c r="D39" s="79"/>
      <c r="E39" s="80"/>
      <c r="F39" s="80"/>
      <c r="G39" s="80"/>
      <c r="H39" s="80"/>
      <c r="I39" s="80"/>
      <c r="J39" s="80"/>
      <c r="K39" s="80"/>
      <c r="L39" s="80"/>
      <c r="M39" s="80"/>
      <c r="N39" s="80"/>
      <c r="O39" s="80"/>
      <c r="P39" s="81"/>
      <c r="Q39" s="6"/>
    </row>
    <row r="40" spans="2:17" x14ac:dyDescent="0.15">
      <c r="B40" s="4"/>
      <c r="C40" s="5"/>
      <c r="D40" s="82"/>
      <c r="E40" s="83"/>
      <c r="F40" s="83"/>
      <c r="G40" s="83"/>
      <c r="H40" s="83"/>
      <c r="I40" s="83"/>
      <c r="J40" s="83"/>
      <c r="K40" s="83"/>
      <c r="L40" s="83"/>
      <c r="M40" s="83"/>
      <c r="N40" s="83"/>
      <c r="O40" s="83"/>
      <c r="P40" s="84"/>
      <c r="Q40" s="6"/>
    </row>
    <row r="41" spans="2:17" ht="14.25" thickBot="1" x14ac:dyDescent="0.2">
      <c r="B41" s="7"/>
      <c r="C41" s="8"/>
      <c r="D41" s="8"/>
      <c r="E41" s="8"/>
      <c r="F41" s="8"/>
      <c r="G41" s="8"/>
      <c r="H41" s="8"/>
      <c r="I41" s="8"/>
      <c r="J41" s="8"/>
      <c r="K41" s="8"/>
      <c r="L41" s="8"/>
      <c r="M41" s="8"/>
      <c r="N41" s="8"/>
      <c r="O41" s="8"/>
      <c r="P41" s="8"/>
      <c r="Q41" s="9"/>
    </row>
  </sheetData>
  <mergeCells count="3">
    <mergeCell ref="D13:P14"/>
    <mergeCell ref="D26:P27"/>
    <mergeCell ref="D39:P40"/>
  </mergeCells>
  <phoneticPr fontId="1"/>
  <conditionalFormatting sqref="H6:H7 F6:F7 F11 H11 N11 P11">
    <cfRule type="cellIs" dxfId="24" priority="35" operator="equal">
      <formula>"リストから選択"</formula>
    </cfRule>
  </conditionalFormatting>
  <conditionalFormatting sqref="F6 H6 F7 H7 F11 H11 N11 P11">
    <cfRule type="cellIs" dxfId="23" priority="34" operator="equal">
      <formula>"リストから選択"</formula>
    </cfRule>
  </conditionalFormatting>
  <conditionalFormatting sqref="D9:D10">
    <cfRule type="cellIs" dxfId="22" priority="25" operator="equal">
      <formula>""</formula>
    </cfRule>
  </conditionalFormatting>
  <conditionalFormatting sqref="D6">
    <cfRule type="cellIs" dxfId="21" priority="18" operator="equal">
      <formula>""</formula>
    </cfRule>
  </conditionalFormatting>
  <conditionalFormatting sqref="D7">
    <cfRule type="cellIs" dxfId="20" priority="17" operator="equal">
      <formula>""</formula>
    </cfRule>
  </conditionalFormatting>
  <conditionalFormatting sqref="D11">
    <cfRule type="cellIs" dxfId="19" priority="16" operator="equal">
      <formula>""</formula>
    </cfRule>
  </conditionalFormatting>
  <conditionalFormatting sqref="L11">
    <cfRule type="cellIs" dxfId="18" priority="15" operator="equal">
      <formula>""</formula>
    </cfRule>
  </conditionalFormatting>
  <conditionalFormatting sqref="H19:H20 F19:F20 F24 H24 N24 P24">
    <cfRule type="cellIs" dxfId="17" priority="14" operator="equal">
      <formula>"リストから選択"</formula>
    </cfRule>
  </conditionalFormatting>
  <conditionalFormatting sqref="F19:F20 H19:H20 F24 H24 N24 P24">
    <cfRule type="cellIs" dxfId="16" priority="13" operator="equal">
      <formula>"リストから選択"</formula>
    </cfRule>
  </conditionalFormatting>
  <conditionalFormatting sqref="D22:D23">
    <cfRule type="cellIs" dxfId="15" priority="12" operator="equal">
      <formula>""</formula>
    </cfRule>
  </conditionalFormatting>
  <conditionalFormatting sqref="D19">
    <cfRule type="cellIs" dxfId="14" priority="11" operator="equal">
      <formula>""</formula>
    </cfRule>
  </conditionalFormatting>
  <conditionalFormatting sqref="D20">
    <cfRule type="cellIs" dxfId="13" priority="10" operator="equal">
      <formula>""</formula>
    </cfRule>
  </conditionalFormatting>
  <conditionalFormatting sqref="D24">
    <cfRule type="cellIs" dxfId="12" priority="9" operator="equal">
      <formula>""</formula>
    </cfRule>
  </conditionalFormatting>
  <conditionalFormatting sqref="L24">
    <cfRule type="cellIs" dxfId="11" priority="8" operator="equal">
      <formula>""</formula>
    </cfRule>
  </conditionalFormatting>
  <conditionalFormatting sqref="H32:H33 F32:F33 F37 H37 N37 P37">
    <cfRule type="cellIs" dxfId="10" priority="7" operator="equal">
      <formula>"リストから選択"</formula>
    </cfRule>
  </conditionalFormatting>
  <conditionalFormatting sqref="F32:F33 H32:H33 F37 H37 N37 P37">
    <cfRule type="cellIs" dxfId="9" priority="6" operator="equal">
      <formula>"リストから選択"</formula>
    </cfRule>
  </conditionalFormatting>
  <conditionalFormatting sqref="D35:D36">
    <cfRule type="cellIs" dxfId="8" priority="5" operator="equal">
      <formula>""</formula>
    </cfRule>
  </conditionalFormatting>
  <conditionalFormatting sqref="D32">
    <cfRule type="cellIs" dxfId="7" priority="4" operator="equal">
      <formula>""</formula>
    </cfRule>
  </conditionalFormatting>
  <conditionalFormatting sqref="D33">
    <cfRule type="cellIs" dxfId="6" priority="3" operator="equal">
      <formula>""</formula>
    </cfRule>
  </conditionalFormatting>
  <conditionalFormatting sqref="D37">
    <cfRule type="cellIs" dxfId="5" priority="2" operator="equal">
      <formula>""</formula>
    </cfRule>
  </conditionalFormatting>
  <conditionalFormatting sqref="L37">
    <cfRule type="cellIs" dxfId="4" priority="1" operator="equal">
      <formula>""</formula>
    </cfRule>
  </conditionalFormatting>
  <dataValidations count="1">
    <dataValidation imeMode="disabled" allowBlank="1" showInputMessage="1" showErrorMessage="1" sqref="D6:D7 D9:D11 L11 D19:D20 D22:D24 L24 D32:D33 D35:D37 L37" xr:uid="{5714A483-9D7F-48F9-92DE-3CE6C8C9E497}"/>
  </dataValidations>
  <pageMargins left="0.7" right="0.7" top="0.75" bottom="0.75" header="0.3" footer="0.3"/>
  <customProperties>
    <customPr name="layoutContexts" r:id="rId1"/>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'リスト（非表示）'!$B$2:$B$14</xm:f>
          </x14:formula1>
          <xm:sqref>F6:F7 F11 N11 F19:F20 F24 N24 F32:F33 F37 N37</xm:sqref>
        </x14:dataValidation>
        <x14:dataValidation type="list" allowBlank="1" showInputMessage="1" showErrorMessage="1" xr:uid="{00000000-0002-0000-0200-000001000000}">
          <x14:formula1>
            <xm:f>'リスト（非表示）'!$D$2:$D$33</xm:f>
          </x14:formula1>
          <xm:sqref>H6:H7 H11 P11 H19:H20 H24 P24 H32:H33 H37 P37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J11"/>
  <sheetViews>
    <sheetView workbookViewId="0"/>
  </sheetViews>
  <sheetFormatPr defaultColWidth="9" defaultRowHeight="13.5" x14ac:dyDescent="0.15"/>
  <cols>
    <col min="1" max="1" width="3.75" style="12" customWidth="1"/>
    <col min="2" max="2" width="23.5" style="12" customWidth="1"/>
    <col min="3" max="3" width="9" style="12"/>
    <col min="4" max="4" width="13.75" style="12" bestFit="1" customWidth="1"/>
    <col min="5" max="5" width="9" style="12"/>
    <col min="6" max="6" width="13.375" style="12" bestFit="1" customWidth="1"/>
    <col min="7" max="7" width="9" style="12"/>
    <col min="8" max="8" width="13.375" style="12" bestFit="1" customWidth="1"/>
    <col min="9" max="16384" width="9" style="12"/>
  </cols>
  <sheetData>
    <row r="2" spans="2:10" x14ac:dyDescent="0.15">
      <c r="B2" s="14" t="s">
        <v>76</v>
      </c>
    </row>
    <row r="4" spans="2:10" x14ac:dyDescent="0.15">
      <c r="B4" s="13" t="s">
        <v>55</v>
      </c>
    </row>
    <row r="6" spans="2:10" x14ac:dyDescent="0.15">
      <c r="B6" s="12" t="s">
        <v>50</v>
      </c>
      <c r="C6" s="53" t="s">
        <v>45</v>
      </c>
      <c r="D6" s="62"/>
      <c r="E6" s="12" t="s">
        <v>12</v>
      </c>
      <c r="F6" s="57" t="s">
        <v>31</v>
      </c>
      <c r="G6" s="12" t="s">
        <v>13</v>
      </c>
      <c r="H6" s="57" t="s">
        <v>64</v>
      </c>
      <c r="I6" s="12" t="s">
        <v>14</v>
      </c>
    </row>
    <row r="7" spans="2:10" x14ac:dyDescent="0.15">
      <c r="B7" s="12" t="s">
        <v>51</v>
      </c>
      <c r="C7" s="53" t="s">
        <v>45</v>
      </c>
      <c r="D7" s="62"/>
      <c r="E7" s="12" t="s">
        <v>12</v>
      </c>
      <c r="F7" s="57" t="s">
        <v>64</v>
      </c>
      <c r="G7" s="12" t="s">
        <v>13</v>
      </c>
      <c r="H7" s="57" t="s">
        <v>64</v>
      </c>
      <c r="I7" s="12" t="s">
        <v>14</v>
      </c>
      <c r="J7" s="61" t="str">
        <f>IF(ISERR(D6*10000+F6*100+H6&lt;=D7*10000+F7*100+H7),"",IF(D6*10000+F6*100+H6&lt;=D7*10000+F7*100+H7,"","（!）効力発生日が決議日以前となっていますので確認してください。"))</f>
        <v/>
      </c>
    </row>
    <row r="8" spans="2:10" x14ac:dyDescent="0.15">
      <c r="B8" s="12" t="s">
        <v>52</v>
      </c>
      <c r="D8" s="63"/>
      <c r="E8" s="12" t="s">
        <v>17</v>
      </c>
    </row>
    <row r="9" spans="2:10" x14ac:dyDescent="0.15">
      <c r="B9" s="12" t="s">
        <v>53</v>
      </c>
      <c r="D9" s="63"/>
      <c r="E9" s="12" t="s">
        <v>17</v>
      </c>
    </row>
    <row r="11" spans="2:10" x14ac:dyDescent="0.15">
      <c r="B11" s="15" t="s">
        <v>54</v>
      </c>
    </row>
  </sheetData>
  <phoneticPr fontId="1"/>
  <conditionalFormatting sqref="F6:F7 H6 H7">
    <cfRule type="cellIs" dxfId="3" priority="6" operator="equal">
      <formula>"リストから選択"</formula>
    </cfRule>
  </conditionalFormatting>
  <conditionalFormatting sqref="D6">
    <cfRule type="cellIs" dxfId="2" priority="3" operator="equal">
      <formula>""</formula>
    </cfRule>
  </conditionalFormatting>
  <conditionalFormatting sqref="D7">
    <cfRule type="cellIs" dxfId="1" priority="2" operator="equal">
      <formula>""</formula>
    </cfRule>
  </conditionalFormatting>
  <conditionalFormatting sqref="D8:D9">
    <cfRule type="cellIs" dxfId="0" priority="1" operator="equal">
      <formula>""</formula>
    </cfRule>
  </conditionalFormatting>
  <dataValidations count="1">
    <dataValidation imeMode="disabled" allowBlank="1" showInputMessage="1" showErrorMessage="1" sqref="D6:D9" xr:uid="{A6E43CD7-71EC-4721-AA5E-2944396B7C19}"/>
  </dataValidations>
  <pageMargins left="0.7" right="0.7" top="0.75" bottom="0.75" header="0.3" footer="0.3"/>
  <customProperties>
    <customPr name="layoutContexts" r:id="rId1"/>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'リスト（非表示）'!$B$2:$B$14</xm:f>
          </x14:formula1>
          <xm:sqref>F6:F7</xm:sqref>
        </x14:dataValidation>
        <x14:dataValidation type="list" allowBlank="1" showInputMessage="1" showErrorMessage="1" xr:uid="{00000000-0002-0000-0300-000001000000}">
          <x14:formula1>
            <xm:f>'リスト（非表示）'!$D$2:$D$33</xm:f>
          </x14:formula1>
          <xm:sqref>H6:H7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35"/>
  <sheetViews>
    <sheetView workbookViewId="0">
      <selection activeCell="J11" sqref="J11"/>
    </sheetView>
  </sheetViews>
  <sheetFormatPr defaultRowHeight="13.5" x14ac:dyDescent="0.15"/>
  <sheetData>
    <row r="2" spans="2:12" x14ac:dyDescent="0.15">
      <c r="B2" t="s">
        <v>64</v>
      </c>
      <c r="D2" t="s">
        <v>64</v>
      </c>
      <c r="F2" t="s">
        <v>41</v>
      </c>
      <c r="H2" t="s">
        <v>41</v>
      </c>
      <c r="J2" t="s">
        <v>31</v>
      </c>
      <c r="L2" t="s">
        <v>31</v>
      </c>
    </row>
    <row r="3" spans="2:12" x14ac:dyDescent="0.15">
      <c r="B3" s="17">
        <v>1</v>
      </c>
      <c r="D3" s="17">
        <v>1</v>
      </c>
      <c r="F3" t="s">
        <v>42</v>
      </c>
      <c r="H3" t="s">
        <v>3</v>
      </c>
      <c r="J3">
        <v>2023</v>
      </c>
      <c r="L3" t="s">
        <v>83</v>
      </c>
    </row>
    <row r="4" spans="2:12" x14ac:dyDescent="0.15">
      <c r="B4" s="17">
        <v>2</v>
      </c>
      <c r="D4" s="17">
        <v>2</v>
      </c>
      <c r="F4" t="s">
        <v>43</v>
      </c>
      <c r="H4" t="s">
        <v>4</v>
      </c>
      <c r="J4">
        <v>2024</v>
      </c>
      <c r="L4" t="s">
        <v>82</v>
      </c>
    </row>
    <row r="5" spans="2:12" x14ac:dyDescent="0.15">
      <c r="B5" s="17">
        <v>3</v>
      </c>
      <c r="D5" s="17">
        <v>3</v>
      </c>
      <c r="H5" t="s">
        <v>5</v>
      </c>
      <c r="J5">
        <v>2025</v>
      </c>
      <c r="L5" t="s">
        <v>84</v>
      </c>
    </row>
    <row r="6" spans="2:12" x14ac:dyDescent="0.15">
      <c r="B6" s="17">
        <v>4</v>
      </c>
      <c r="D6" s="17">
        <v>4</v>
      </c>
      <c r="H6" t="s">
        <v>6</v>
      </c>
      <c r="J6">
        <v>2026</v>
      </c>
      <c r="L6" t="s">
        <v>85</v>
      </c>
    </row>
    <row r="7" spans="2:12" x14ac:dyDescent="0.15">
      <c r="B7" s="17">
        <v>5</v>
      </c>
      <c r="D7" s="17">
        <v>5</v>
      </c>
      <c r="H7" t="s">
        <v>7</v>
      </c>
      <c r="J7">
        <v>2027</v>
      </c>
    </row>
    <row r="8" spans="2:12" x14ac:dyDescent="0.15">
      <c r="B8" s="17">
        <v>6</v>
      </c>
      <c r="D8" s="17">
        <v>6</v>
      </c>
      <c r="J8">
        <v>2028</v>
      </c>
    </row>
    <row r="9" spans="2:12" x14ac:dyDescent="0.15">
      <c r="B9" s="17">
        <v>7</v>
      </c>
      <c r="D9" s="17">
        <v>7</v>
      </c>
      <c r="J9">
        <v>2029</v>
      </c>
    </row>
    <row r="10" spans="2:12" x14ac:dyDescent="0.15">
      <c r="B10" s="17">
        <v>8</v>
      </c>
      <c r="D10" s="17">
        <v>8</v>
      </c>
      <c r="J10">
        <v>2030</v>
      </c>
    </row>
    <row r="11" spans="2:12" x14ac:dyDescent="0.15">
      <c r="B11" s="17">
        <v>9</v>
      </c>
      <c r="D11" s="17">
        <v>9</v>
      </c>
      <c r="J11">
        <v>2031</v>
      </c>
    </row>
    <row r="12" spans="2:12" x14ac:dyDescent="0.15">
      <c r="B12" s="17">
        <v>10</v>
      </c>
      <c r="D12" s="17">
        <v>10</v>
      </c>
      <c r="J12">
        <v>2032</v>
      </c>
    </row>
    <row r="13" spans="2:12" x14ac:dyDescent="0.15">
      <c r="B13" s="17">
        <v>11</v>
      </c>
      <c r="D13" s="17">
        <v>11</v>
      </c>
      <c r="J13">
        <v>2033</v>
      </c>
    </row>
    <row r="14" spans="2:12" x14ac:dyDescent="0.15">
      <c r="B14" s="17">
        <v>12</v>
      </c>
      <c r="D14" s="17">
        <v>12</v>
      </c>
      <c r="J14">
        <v>2034</v>
      </c>
    </row>
    <row r="15" spans="2:12" x14ac:dyDescent="0.15">
      <c r="D15" s="17">
        <v>13</v>
      </c>
      <c r="J15">
        <v>2035</v>
      </c>
    </row>
    <row r="16" spans="2:12" x14ac:dyDescent="0.15">
      <c r="D16" s="17">
        <v>14</v>
      </c>
      <c r="J16">
        <v>2036</v>
      </c>
    </row>
    <row r="17" spans="4:10" x14ac:dyDescent="0.15">
      <c r="D17" s="17">
        <v>15</v>
      </c>
      <c r="J17">
        <v>2037</v>
      </c>
    </row>
    <row r="18" spans="4:10" x14ac:dyDescent="0.15">
      <c r="D18" s="17">
        <v>16</v>
      </c>
      <c r="J18">
        <v>2038</v>
      </c>
    </row>
    <row r="19" spans="4:10" x14ac:dyDescent="0.15">
      <c r="D19" s="17">
        <v>17</v>
      </c>
      <c r="J19">
        <v>2039</v>
      </c>
    </row>
    <row r="20" spans="4:10" x14ac:dyDescent="0.15">
      <c r="D20" s="17">
        <v>18</v>
      </c>
      <c r="J20">
        <v>2040</v>
      </c>
    </row>
    <row r="21" spans="4:10" x14ac:dyDescent="0.15">
      <c r="D21" s="17">
        <v>19</v>
      </c>
      <c r="J21">
        <v>2041</v>
      </c>
    </row>
    <row r="22" spans="4:10" x14ac:dyDescent="0.15">
      <c r="D22" s="17">
        <v>20</v>
      </c>
      <c r="J22">
        <v>2042</v>
      </c>
    </row>
    <row r="23" spans="4:10" x14ac:dyDescent="0.15">
      <c r="D23" s="17">
        <v>21</v>
      </c>
      <c r="J23">
        <v>2043</v>
      </c>
    </row>
    <row r="24" spans="4:10" x14ac:dyDescent="0.15">
      <c r="D24" s="17">
        <v>22</v>
      </c>
      <c r="J24">
        <v>2044</v>
      </c>
    </row>
    <row r="25" spans="4:10" x14ac:dyDescent="0.15">
      <c r="D25" s="17">
        <v>23</v>
      </c>
      <c r="J25">
        <v>2045</v>
      </c>
    </row>
    <row r="26" spans="4:10" x14ac:dyDescent="0.15">
      <c r="D26" s="17">
        <v>24</v>
      </c>
      <c r="J26">
        <v>2046</v>
      </c>
    </row>
    <row r="27" spans="4:10" x14ac:dyDescent="0.15">
      <c r="D27" s="17">
        <v>25</v>
      </c>
      <c r="J27">
        <v>2047</v>
      </c>
    </row>
    <row r="28" spans="4:10" x14ac:dyDescent="0.15">
      <c r="D28" s="17">
        <v>26</v>
      </c>
      <c r="J28">
        <v>2048</v>
      </c>
    </row>
    <row r="29" spans="4:10" x14ac:dyDescent="0.15">
      <c r="D29" s="17">
        <v>27</v>
      </c>
      <c r="J29">
        <v>2049</v>
      </c>
    </row>
    <row r="30" spans="4:10" x14ac:dyDescent="0.15">
      <c r="D30" s="17">
        <v>28</v>
      </c>
      <c r="J30">
        <v>2050</v>
      </c>
    </row>
    <row r="31" spans="4:10" x14ac:dyDescent="0.15">
      <c r="D31" s="17">
        <v>29</v>
      </c>
    </row>
    <row r="32" spans="4:10" x14ac:dyDescent="0.15">
      <c r="D32" s="17">
        <v>30</v>
      </c>
    </row>
    <row r="33" spans="4:4" x14ac:dyDescent="0.15">
      <c r="D33" s="17">
        <v>31</v>
      </c>
    </row>
    <row r="34" spans="4:4" x14ac:dyDescent="0.15">
      <c r="D34" s="17"/>
    </row>
    <row r="35" spans="4:4" x14ac:dyDescent="0.15">
      <c r="D35" s="17"/>
    </row>
  </sheetData>
  <phoneticPr fontId="1"/>
  <pageMargins left="0.7" right="0.7" top="0.75" bottom="0.75" header="0.3" footer="0.3"/>
  <customProperties>
    <customPr name="layoutContexts" r:id="rId1"/>
  </customProperties>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株式数等の変動に係る調査票</vt:lpstr>
      <vt:lpstr>様式1</vt:lpstr>
      <vt:lpstr>様式2</vt:lpstr>
      <vt:lpstr>様式3</vt:lpstr>
      <vt:lpstr>リスト（非表示）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2023-05-18T12:53:12Z</dcterms:created>
  <dcterms:modified xsi:type="dcterms:W3CDTF">2023-08-30T04:42:19Z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2023-05-23T04:01:56Z</vt:filetime>
  </property>
</Properties>
</file>